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6405" tabRatio="812" activeTab="0"/>
  </bookViews>
  <sheets>
    <sheet name="5a Ž" sheetId="1" r:id="rId1"/>
    <sheet name="5b Ž" sheetId="2" r:id="rId2"/>
    <sheet name="5c Ž" sheetId="3" r:id="rId3"/>
    <sheet name="5d Ž" sheetId="4" r:id="rId4"/>
    <sheet name="5e Ž" sheetId="5" r:id="rId5"/>
    <sheet name=" 5 Ž Sve" sheetId="6" r:id="rId6"/>
    <sheet name="5A Ž rang" sheetId="7" r:id="rId7"/>
    <sheet name="5B Ž rang" sheetId="8" r:id="rId8"/>
    <sheet name="5C Ž rang" sheetId="9" r:id="rId9"/>
    <sheet name="5D Ž rang" sheetId="10" r:id="rId10"/>
    <sheet name="5E Ž rang" sheetId="11" r:id="rId11"/>
    <sheet name="5 Ž rang SVE" sheetId="12" r:id="rId12"/>
  </sheets>
  <definedNames>
    <definedName name="_xlnm.Print_Titles" localSheetId="6">'5A Ž rang'!$5:$11</definedName>
  </definedNames>
  <calcPr fullCalcOnLoad="1"/>
</workbook>
</file>

<file path=xl/sharedStrings.xml><?xml version="1.0" encoding="utf-8"?>
<sst xmlns="http://schemas.openxmlformats.org/spreadsheetml/2006/main" count="1796" uniqueCount="166">
  <si>
    <t xml:space="preserve">REZULTATI ANTROPOMETRIJSKIH MJERENJA I MOTORIČKIH TESTOVA </t>
  </si>
  <si>
    <t>SREDNJA OCJENA</t>
  </si>
  <si>
    <t>RED. BR.</t>
  </si>
  <si>
    <t>PREZIME i IME</t>
  </si>
  <si>
    <t>RAZRED</t>
  </si>
  <si>
    <t>TJELESNA</t>
  </si>
  <si>
    <t>OPSEG</t>
  </si>
  <si>
    <t>TAPING</t>
  </si>
  <si>
    <t>POLIGON</t>
  </si>
  <si>
    <t>PODIZANJE</t>
  </si>
  <si>
    <t>PRETKLON</t>
  </si>
  <si>
    <t>IZDRŽAJ</t>
  </si>
  <si>
    <t>VISINA</t>
  </si>
  <si>
    <t>TEŽINA</t>
  </si>
  <si>
    <t>RUKOM</t>
  </si>
  <si>
    <t>IZ MJESTA</t>
  </si>
  <si>
    <t>NATRAŠKE</t>
  </si>
  <si>
    <t>TRUPA</t>
  </si>
  <si>
    <t>RAZNOŽNO</t>
  </si>
  <si>
    <t>U VISU</t>
  </si>
  <si>
    <t>ALARMI</t>
  </si>
  <si>
    <t>&lt; &gt;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</si>
  <si>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</si>
  <si>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</si>
  <si>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</si>
  <si>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</si>
  <si>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</si>
  <si>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</si>
  <si>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</si>
  <si>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</si>
  <si>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</si>
  <si>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</si>
  <si>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</si>
  <si>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</si>
  <si>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</si>
  <si>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</si>
  <si>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</si>
  <si>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</si>
  <si>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</si>
  <si>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</si>
  <si>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A   T   V</t>
  </si>
  <si>
    <t xml:space="preserve">  A   T   T</t>
  </si>
  <si>
    <t xml:space="preserve">    M   T   R</t>
  </si>
  <si>
    <t xml:space="preserve">     M   S   D</t>
  </si>
  <si>
    <t xml:space="preserve">        M   P   N</t>
  </si>
  <si>
    <t xml:space="preserve">    M    I    V</t>
  </si>
  <si>
    <t>Broj učenika (N)</t>
  </si>
  <si>
    <t>Isti rezultat</t>
  </si>
  <si>
    <t>Nazadovali</t>
  </si>
  <si>
    <t>NIJE NAPREDOVALO  UK.</t>
  </si>
  <si>
    <t>POSTOTAK</t>
  </si>
  <si>
    <t>%</t>
  </si>
  <si>
    <t>PRIORITET</t>
  </si>
  <si>
    <t>MAX</t>
  </si>
  <si>
    <t>MIN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</si>
  <si>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</si>
  <si>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</si>
  <si>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</si>
  <si>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</si>
  <si>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</si>
  <si>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</si>
  <si>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</si>
  <si>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</si>
  <si>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</si>
  <si>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</si>
  <si>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</si>
  <si>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</si>
  <si>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</si>
  <si>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</si>
  <si>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</si>
  <si>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</si>
  <si>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</si>
  <si>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</si>
  <si>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</si>
  <si>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</si>
  <si>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</si>
  <si>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</si>
  <si>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</si>
  <si>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</si>
  <si>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</si>
  <si>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</si>
  <si>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</si>
  <si>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</si>
  <si>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</si>
  <si>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</si>
  <si>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</si>
  <si>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</si>
  <si>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</si>
  <si>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</si>
  <si>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</si>
  <si>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</si>
  <si>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</si>
  <si>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</si>
  <si>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</si>
  <si>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</si>
  <si>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</si>
  <si>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</si>
  <si>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</si>
  <si>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</si>
  <si>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</si>
  <si>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</si>
  <si>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</si>
  <si>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</si>
  <si>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</si>
  <si>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</si>
  <si>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</si>
  <si>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</si>
  <si>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</si>
  <si>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</si>
  <si>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</si>
  <si>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</si>
  <si>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</si>
  <si>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</si>
  <si>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</si>
  <si>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</si>
  <si>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</si>
  <si>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</si>
  <si>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</si>
  <si>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REZULTATI MOTORIČKIH TESTOVA</t>
  </si>
  <si>
    <t>RANG</t>
  </si>
  <si>
    <t>SKOK UDALJ</t>
  </si>
  <si>
    <t xml:space="preserve">  M T R   </t>
  </si>
  <si>
    <t>M S D</t>
  </si>
  <si>
    <t>M P N</t>
  </si>
  <si>
    <t xml:space="preserve"> M  P  T</t>
  </si>
  <si>
    <t xml:space="preserve"> M  P  R</t>
  </si>
  <si>
    <t xml:space="preserve">  M I V</t>
  </si>
  <si>
    <t xml:space="preserve">S D M </t>
  </si>
  <si>
    <t xml:space="preserve">M P N </t>
  </si>
  <si>
    <t>PODLAKTICE</t>
  </si>
  <si>
    <t>Z</t>
  </si>
  <si>
    <t xml:space="preserve"> SKOK U DALJ</t>
  </si>
  <si>
    <t xml:space="preserve">     M   P   R</t>
  </si>
  <si>
    <t xml:space="preserve">      M   P   T</t>
  </si>
  <si>
    <t xml:space="preserve">    A   O   P</t>
  </si>
  <si>
    <t>5A</t>
  </si>
  <si>
    <t>5B</t>
  </si>
  <si>
    <t>5D</t>
  </si>
  <si>
    <t>5E</t>
  </si>
  <si>
    <t>5C</t>
  </si>
  <si>
    <t>x</t>
  </si>
  <si>
    <t>s</t>
  </si>
  <si>
    <t>SREDNJA VRIJDNOST (x)</t>
  </si>
  <si>
    <t>Šk. god. 2013/14</t>
  </si>
  <si>
    <t xml:space="preserve">OSNOVNA ŠKOLA : </t>
  </si>
  <si>
    <t>&lt;&gt;</t>
  </si>
  <si>
    <t xml:space="preserve">OSNOVNA ŠKOLA: </t>
  </si>
  <si>
    <t>OSNOVNA ŠKOLA :</t>
  </si>
  <si>
    <t>TRČANJE</t>
  </si>
  <si>
    <t>F 6</t>
  </si>
  <si>
    <t>F  6</t>
  </si>
  <si>
    <t>F   6</t>
  </si>
  <si>
    <t>F</t>
  </si>
  <si>
    <t>5 A. razred (Ž)</t>
  </si>
  <si>
    <t>5 B. razred (Ž)</t>
  </si>
  <si>
    <t>5 C. razred (Ž)</t>
  </si>
  <si>
    <t>5 D. razred (Ž)</t>
  </si>
  <si>
    <t>5 E. razred (Ž)</t>
  </si>
  <si>
    <t>5.  razredi (Ž) - SVE</t>
  </si>
  <si>
    <t>5 A (Ž)</t>
  </si>
  <si>
    <t>5 B (Ž)</t>
  </si>
  <si>
    <t>5 C (Ž)</t>
  </si>
  <si>
    <t>5 D (Ž)</t>
  </si>
  <si>
    <t>5 E (Ž)</t>
  </si>
  <si>
    <t>5 R (Ž) SVE</t>
  </si>
  <si>
    <t>RANG  SVE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</si>
</sst>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23">
    <font>
      <sz val="10"/>
      <name val="Arial"/>
      <family val="0"/>
    </font>
    <font>
      <b/>
      <i/>
      <sz val="12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Garamond"/>
      <family val="1"/>
    </font>
    <font>
      <i/>
      <sz val="11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i/>
      <sz val="9"/>
      <name val="Times New Roman"/>
      <family val="1"/>
    </font>
    <font>
      <i/>
      <sz val="12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u val="single"/>
      <sz val="11"/>
      <name val="Arial"/>
      <family val="2"/>
    </font>
    <font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ck"/>
      <right style="thin"/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0" fontId="3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right"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right"/>
      <protection/>
    </xf>
    <xf numFmtId="2" fontId="7" fillId="0" borderId="16" xfId="0" applyNumberFormat="1" applyFont="1" applyBorder="1" applyAlignment="1" applyProtection="1">
      <alignment/>
      <protection/>
    </xf>
    <xf numFmtId="2" fontId="7" fillId="0" borderId="17" xfId="0" applyNumberFormat="1" applyFont="1" applyBorder="1" applyAlignment="1" applyProtection="1">
      <alignment/>
      <protection/>
    </xf>
    <xf numFmtId="2" fontId="4" fillId="0" borderId="0" xfId="0" applyNumberFormat="1" applyFont="1" applyAlignment="1">
      <alignment horizontal="center"/>
    </xf>
    <xf numFmtId="0" fontId="3" fillId="0" borderId="18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applyProtection="1">
      <alignment/>
      <protection/>
    </xf>
    <xf numFmtId="49" fontId="12" fillId="0" borderId="24" xfId="0" applyNumberFormat="1" applyFont="1" applyFill="1" applyBorder="1" applyAlignment="1">
      <alignment horizontal="center"/>
    </xf>
    <xf numFmtId="49" fontId="9" fillId="2" borderId="25" xfId="0" applyNumberFormat="1" applyFont="1" applyFill="1" applyBorder="1" applyAlignment="1" applyProtection="1">
      <alignment horizontal="center"/>
      <protection/>
    </xf>
    <xf numFmtId="49" fontId="9" fillId="3" borderId="25" xfId="0" applyNumberFormat="1" applyFont="1" applyFill="1" applyBorder="1" applyAlignment="1" applyProtection="1">
      <alignment horizontal="center"/>
      <protection/>
    </xf>
    <xf numFmtId="49" fontId="9" fillId="4" borderId="25" xfId="0" applyNumberFormat="1" applyFont="1" applyFill="1" applyBorder="1" applyAlignment="1" applyProtection="1">
      <alignment horizontal="center"/>
      <protection/>
    </xf>
    <xf numFmtId="49" fontId="9" fillId="5" borderId="25" xfId="0" applyNumberFormat="1" applyFont="1" applyFill="1" applyBorder="1" applyAlignment="1" applyProtection="1">
      <alignment horizontal="center"/>
      <protection/>
    </xf>
    <xf numFmtId="49" fontId="9" fillId="6" borderId="25" xfId="0" applyNumberFormat="1" applyFont="1" applyFill="1" applyBorder="1" applyAlignment="1" applyProtection="1">
      <alignment horizontal="center"/>
      <protection/>
    </xf>
    <xf numFmtId="49" fontId="9" fillId="7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2" fontId="4" fillId="0" borderId="9" xfId="0" applyNumberFormat="1" applyFont="1" applyBorder="1" applyAlignment="1" applyProtection="1">
      <alignment/>
      <protection/>
    </xf>
    <xf numFmtId="0" fontId="4" fillId="0" borderId="27" xfId="0" applyNumberFormat="1" applyFont="1" applyBorder="1" applyAlignment="1">
      <alignment horizontal="center"/>
    </xf>
    <xf numFmtId="0" fontId="3" fillId="0" borderId="28" xfId="0" applyFont="1" applyFill="1" applyBorder="1" applyAlignment="1" applyProtection="1">
      <alignment/>
      <protection/>
    </xf>
    <xf numFmtId="0" fontId="3" fillId="4" borderId="29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3" fillId="2" borderId="2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3" fillId="3" borderId="29" xfId="0" applyFont="1" applyFill="1" applyBorder="1" applyAlignment="1" applyProtection="1">
      <alignment/>
      <protection/>
    </xf>
    <xf numFmtId="0" fontId="3" fillId="5" borderId="29" xfId="0" applyFont="1" applyFill="1" applyBorder="1" applyAlignment="1" applyProtection="1">
      <alignment/>
      <protection/>
    </xf>
    <xf numFmtId="0" fontId="3" fillId="6" borderId="29" xfId="0" applyFont="1" applyFill="1" applyBorder="1" applyAlignment="1" applyProtection="1">
      <alignment/>
      <protection/>
    </xf>
    <xf numFmtId="0" fontId="3" fillId="7" borderId="29" xfId="0" applyFont="1" applyFill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3" borderId="33" xfId="0" applyFont="1" applyFill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Fill="1" applyBorder="1" applyAlignment="1" applyProtection="1">
      <alignment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0" fontId="3" fillId="0" borderId="43" xfId="0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49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3" fillId="0" borderId="5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2" fontId="12" fillId="0" borderId="26" xfId="0" applyNumberFormat="1" applyFont="1" applyBorder="1" applyAlignment="1">
      <alignment/>
    </xf>
    <xf numFmtId="1" fontId="3" fillId="2" borderId="50" xfId="0" applyNumberFormat="1" applyFont="1" applyFill="1" applyBorder="1" applyAlignment="1" applyProtection="1">
      <alignment horizontal="center"/>
      <protection/>
    </xf>
    <xf numFmtId="1" fontId="5" fillId="2" borderId="11" xfId="0" applyNumberFormat="1" applyFont="1" applyFill="1" applyBorder="1" applyAlignment="1" applyProtection="1">
      <alignment horizontal="center"/>
      <protection/>
    </xf>
    <xf numFmtId="1" fontId="3" fillId="3" borderId="50" xfId="0" applyNumberFormat="1" applyFont="1" applyFill="1" applyBorder="1" applyAlignment="1" applyProtection="1">
      <alignment horizontal="center"/>
      <protection/>
    </xf>
    <xf numFmtId="1" fontId="5" fillId="3" borderId="11" xfId="0" applyNumberFormat="1" applyFont="1" applyFill="1" applyBorder="1" applyAlignment="1" applyProtection="1">
      <alignment horizontal="center"/>
      <protection/>
    </xf>
    <xf numFmtId="1" fontId="3" fillId="4" borderId="50" xfId="0" applyNumberFormat="1" applyFont="1" applyFill="1" applyBorder="1" applyAlignment="1" applyProtection="1">
      <alignment horizontal="center"/>
      <protection/>
    </xf>
    <xf numFmtId="1" fontId="5" fillId="4" borderId="11" xfId="0" applyNumberFormat="1" applyFont="1" applyFill="1" applyBorder="1" applyAlignment="1" applyProtection="1">
      <alignment horizontal="center"/>
      <protection/>
    </xf>
    <xf numFmtId="1" fontId="5" fillId="5" borderId="50" xfId="0" applyNumberFormat="1" applyFont="1" applyFill="1" applyBorder="1" applyAlignment="1" applyProtection="1">
      <alignment horizontal="center"/>
      <protection/>
    </xf>
    <xf numFmtId="1" fontId="5" fillId="5" borderId="11" xfId="0" applyNumberFormat="1" applyFont="1" applyFill="1" applyBorder="1" applyAlignment="1" applyProtection="1">
      <alignment horizontal="center"/>
      <protection/>
    </xf>
    <xf numFmtId="1" fontId="3" fillId="6" borderId="50" xfId="0" applyNumberFormat="1" applyFont="1" applyFill="1" applyBorder="1" applyAlignment="1" applyProtection="1">
      <alignment horizontal="center"/>
      <protection/>
    </xf>
    <xf numFmtId="1" fontId="5" fillId="6" borderId="11" xfId="0" applyNumberFormat="1" applyFont="1" applyFill="1" applyBorder="1" applyAlignment="1" applyProtection="1">
      <alignment horizontal="center"/>
      <protection/>
    </xf>
    <xf numFmtId="1" fontId="3" fillId="7" borderId="50" xfId="0" applyNumberFormat="1" applyFont="1" applyFill="1" applyBorder="1" applyAlignment="1" applyProtection="1">
      <alignment horizontal="center"/>
      <protection/>
    </xf>
    <xf numFmtId="1" fontId="5" fillId="7" borderId="11" xfId="0" applyNumberFormat="1" applyFont="1" applyFill="1" applyBorder="1" applyAlignment="1" applyProtection="1">
      <alignment horizontal="center"/>
      <protection/>
    </xf>
    <xf numFmtId="2" fontId="12" fillId="0" borderId="27" xfId="0" applyNumberFormat="1" applyFont="1" applyBorder="1" applyAlignment="1">
      <alignment/>
    </xf>
    <xf numFmtId="0" fontId="2" fillId="0" borderId="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8" borderId="29" xfId="0" applyFont="1" applyFill="1" applyBorder="1" applyAlignment="1" applyProtection="1">
      <alignment/>
      <protection/>
    </xf>
    <xf numFmtId="1" fontId="3" fillId="8" borderId="50" xfId="0" applyNumberFormat="1" applyFont="1" applyFill="1" applyBorder="1" applyAlignment="1" applyProtection="1">
      <alignment horizontal="center"/>
      <protection/>
    </xf>
    <xf numFmtId="1" fontId="5" fillId="8" borderId="11" xfId="0" applyNumberFormat="1" applyFont="1" applyFill="1" applyBorder="1" applyAlignment="1" applyProtection="1">
      <alignment horizontal="center"/>
      <protection/>
    </xf>
    <xf numFmtId="164" fontId="3" fillId="4" borderId="7" xfId="0" applyNumberFormat="1" applyFont="1" applyFill="1" applyBorder="1" applyAlignment="1" applyProtection="1">
      <alignment/>
      <protection/>
    </xf>
    <xf numFmtId="0" fontId="14" fillId="0" borderId="51" xfId="0" applyFont="1" applyBorder="1" applyAlignment="1" applyProtection="1">
      <alignment/>
      <protection/>
    </xf>
    <xf numFmtId="0" fontId="14" fillId="0" borderId="52" xfId="0" applyFont="1" applyBorder="1" applyAlignment="1" applyProtection="1">
      <alignment/>
      <protection/>
    </xf>
    <xf numFmtId="0" fontId="14" fillId="0" borderId="53" xfId="0" applyFont="1" applyBorder="1" applyAlignment="1" applyProtection="1">
      <alignment/>
      <protection/>
    </xf>
    <xf numFmtId="0" fontId="14" fillId="0" borderId="54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/>
      <protection/>
    </xf>
    <xf numFmtId="2" fontId="7" fillId="0" borderId="27" xfId="0" applyNumberFormat="1" applyFont="1" applyBorder="1" applyAlignment="1" applyProtection="1">
      <alignment/>
      <protection/>
    </xf>
    <xf numFmtId="2" fontId="12" fillId="0" borderId="17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0" fontId="14" fillId="8" borderId="9" xfId="0" applyFont="1" applyFill="1" applyBorder="1" applyAlignment="1" applyProtection="1">
      <alignment/>
      <protection locked="0"/>
    </xf>
    <xf numFmtId="0" fontId="14" fillId="8" borderId="5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59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12" fillId="9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2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9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2" fontId="1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5" fillId="0" borderId="64" xfId="0" applyFont="1" applyBorder="1" applyAlignment="1" applyProtection="1">
      <alignment vertical="center" textRotation="180"/>
      <protection/>
    </xf>
    <xf numFmtId="0" fontId="12" fillId="0" borderId="65" xfId="0" applyFont="1" applyFill="1" applyBorder="1" applyAlignment="1" applyProtection="1">
      <alignment/>
      <protection/>
    </xf>
    <xf numFmtId="0" fontId="3" fillId="0" borderId="65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5" fillId="0" borderId="0" xfId="0" applyFont="1" applyAlignment="1">
      <alignment horizontal="center"/>
    </xf>
    <xf numFmtId="0" fontId="3" fillId="0" borderId="66" xfId="0" applyFont="1" applyBorder="1" applyAlignment="1" applyProtection="1">
      <alignment vertic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NumberFormat="1" applyFont="1" applyFill="1" applyBorder="1" applyAlignment="1" applyProtection="1">
      <alignment/>
      <protection/>
    </xf>
    <xf numFmtId="164" fontId="3" fillId="10" borderId="9" xfId="0" applyNumberFormat="1" applyFont="1" applyFill="1" applyBorder="1" applyAlignment="1" applyProtection="1">
      <alignment/>
      <protection/>
    </xf>
    <xf numFmtId="164" fontId="3" fillId="5" borderId="9" xfId="0" applyNumberFormat="1" applyFont="1" applyFill="1" applyBorder="1" applyAlignment="1" applyProtection="1">
      <alignment/>
      <protection/>
    </xf>
    <xf numFmtId="164" fontId="3" fillId="6" borderId="9" xfId="0" applyNumberFormat="1" applyFont="1" applyFill="1" applyBorder="1" applyAlignment="1" applyProtection="1">
      <alignment/>
      <protection/>
    </xf>
    <xf numFmtId="164" fontId="3" fillId="7" borderId="9" xfId="0" applyNumberFormat="1" applyFont="1" applyFill="1" applyBorder="1" applyAlignment="1" applyProtection="1">
      <alignment/>
      <protection/>
    </xf>
    <xf numFmtId="164" fontId="3" fillId="8" borderId="9" xfId="0" applyNumberFormat="1" applyFont="1" applyFill="1" applyBorder="1" applyAlignment="1" applyProtection="1">
      <alignment/>
      <protection/>
    </xf>
    <xf numFmtId="164" fontId="3" fillId="0" borderId="9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58" xfId="0" applyFont="1" applyBorder="1" applyAlignment="1">
      <alignment/>
    </xf>
    <xf numFmtId="0" fontId="4" fillId="0" borderId="58" xfId="0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0" fontId="3" fillId="0" borderId="64" xfId="0" applyFont="1" applyBorder="1" applyAlignment="1" applyProtection="1">
      <alignment textRotation="180"/>
      <protection/>
    </xf>
    <xf numFmtId="0" fontId="4" fillId="0" borderId="61" xfId="0" applyFont="1" applyBorder="1" applyAlignment="1" applyProtection="1">
      <alignment horizontal="center"/>
      <protection/>
    </xf>
    <xf numFmtId="0" fontId="12" fillId="0" borderId="67" xfId="0" applyFont="1" applyBorder="1" applyAlignment="1">
      <alignment/>
    </xf>
    <xf numFmtId="0" fontId="5" fillId="0" borderId="64" xfId="0" applyFont="1" applyBorder="1" applyAlignment="1" applyProtection="1">
      <alignment horizontal="center" textRotation="180"/>
      <protection/>
    </xf>
    <xf numFmtId="0" fontId="12" fillId="0" borderId="60" xfId="0" applyFont="1" applyBorder="1" applyAlignment="1">
      <alignment/>
    </xf>
    <xf numFmtId="0" fontId="4" fillId="2" borderId="68" xfId="0" applyFont="1" applyFill="1" applyBorder="1" applyAlignment="1" applyProtection="1">
      <alignment horizontal="center"/>
      <protection/>
    </xf>
    <xf numFmtId="0" fontId="4" fillId="2" borderId="60" xfId="0" applyFont="1" applyFill="1" applyBorder="1" applyAlignment="1" applyProtection="1">
      <alignment horizontal="center"/>
      <protection/>
    </xf>
    <xf numFmtId="0" fontId="4" fillId="2" borderId="69" xfId="0" applyFont="1" applyFill="1" applyBorder="1" applyAlignment="1" applyProtection="1">
      <alignment horizontal="center"/>
      <protection/>
    </xf>
    <xf numFmtId="0" fontId="4" fillId="3" borderId="60" xfId="0" applyFont="1" applyFill="1" applyBorder="1" applyAlignment="1" applyProtection="1">
      <alignment/>
      <protection/>
    </xf>
    <xf numFmtId="0" fontId="4" fillId="3" borderId="69" xfId="0" applyFont="1" applyFill="1" applyBorder="1" applyAlignment="1" applyProtection="1">
      <alignment/>
      <protection/>
    </xf>
    <xf numFmtId="0" fontId="4" fillId="4" borderId="68" xfId="0" applyFont="1" applyFill="1" applyBorder="1" applyAlignment="1" applyProtection="1">
      <alignment horizontal="center"/>
      <protection/>
    </xf>
    <xf numFmtId="0" fontId="4" fillId="4" borderId="60" xfId="0" applyFont="1" applyFill="1" applyBorder="1" applyAlignment="1" applyProtection="1">
      <alignment horizontal="center"/>
      <protection/>
    </xf>
    <xf numFmtId="0" fontId="4" fillId="5" borderId="68" xfId="0" applyFont="1" applyFill="1" applyBorder="1" applyAlignment="1" applyProtection="1">
      <alignment horizontal="center"/>
      <protection/>
    </xf>
    <xf numFmtId="0" fontId="4" fillId="5" borderId="60" xfId="0" applyFont="1" applyFill="1" applyBorder="1" applyAlignment="1" applyProtection="1">
      <alignment horizontal="center"/>
      <protection/>
    </xf>
    <xf numFmtId="0" fontId="4" fillId="5" borderId="69" xfId="0" applyFont="1" applyFill="1" applyBorder="1" applyAlignment="1" applyProtection="1">
      <alignment horizontal="center"/>
      <protection/>
    </xf>
    <xf numFmtId="0" fontId="4" fillId="6" borderId="60" xfId="0" applyFont="1" applyFill="1" applyBorder="1" applyAlignment="1" applyProtection="1">
      <alignment horizontal="center"/>
      <protection/>
    </xf>
    <xf numFmtId="0" fontId="4" fillId="7" borderId="68" xfId="0" applyFont="1" applyFill="1" applyBorder="1" applyAlignment="1" applyProtection="1">
      <alignment horizontal="center"/>
      <protection/>
    </xf>
    <xf numFmtId="0" fontId="4" fillId="7" borderId="60" xfId="0" applyFont="1" applyFill="1" applyBorder="1" applyAlignment="1" applyProtection="1">
      <alignment horizontal="center"/>
      <protection/>
    </xf>
    <xf numFmtId="0" fontId="4" fillId="7" borderId="69" xfId="0" applyFont="1" applyFill="1" applyBorder="1" applyAlignment="1" applyProtection="1">
      <alignment horizontal="center"/>
      <protection/>
    </xf>
    <xf numFmtId="0" fontId="4" fillId="8" borderId="68" xfId="0" applyFont="1" applyFill="1" applyBorder="1" applyAlignment="1" applyProtection="1">
      <alignment horizontal="center"/>
      <protection/>
    </xf>
    <xf numFmtId="0" fontId="4" fillId="8" borderId="60" xfId="0" applyFont="1" applyFill="1" applyBorder="1" applyAlignment="1" applyProtection="1">
      <alignment horizontal="center"/>
      <protection/>
    </xf>
    <xf numFmtId="0" fontId="3" fillId="0" borderId="70" xfId="0" applyFont="1" applyBorder="1" applyAlignment="1" applyProtection="1">
      <alignment/>
      <protection/>
    </xf>
    <xf numFmtId="0" fontId="12" fillId="0" borderId="62" xfId="0" applyFont="1" applyBorder="1" applyAlignment="1" applyProtection="1">
      <alignment/>
      <protection/>
    </xf>
    <xf numFmtId="0" fontId="12" fillId="0" borderId="58" xfId="0" applyFont="1" applyBorder="1" applyAlignment="1">
      <alignment/>
    </xf>
    <xf numFmtId="0" fontId="12" fillId="0" borderId="66" xfId="0" applyFont="1" applyBorder="1" applyAlignment="1" applyProtection="1">
      <alignment textRotation="180"/>
      <protection/>
    </xf>
    <xf numFmtId="0" fontId="12" fillId="0" borderId="24" xfId="0" applyFont="1" applyBorder="1" applyAlignment="1">
      <alignment/>
    </xf>
    <xf numFmtId="0" fontId="12" fillId="0" borderId="71" xfId="0" applyFont="1" applyBorder="1" applyAlignment="1">
      <alignment/>
    </xf>
    <xf numFmtId="0" fontId="4" fillId="0" borderId="66" xfId="0" applyFont="1" applyBorder="1" applyAlignment="1" applyProtection="1">
      <alignment horizontal="center" textRotation="180"/>
      <protection/>
    </xf>
    <xf numFmtId="0" fontId="12" fillId="0" borderId="0" xfId="0" applyFont="1" applyBorder="1" applyAlignment="1">
      <alignment/>
    </xf>
    <xf numFmtId="0" fontId="4" fillId="2" borderId="72" xfId="0" applyFont="1" applyFill="1" applyBorder="1" applyAlignment="1" applyProtection="1">
      <alignment horizontal="center"/>
      <protection/>
    </xf>
    <xf numFmtId="0" fontId="4" fillId="2" borderId="58" xfId="0" applyFont="1" applyFill="1" applyBorder="1" applyAlignment="1" applyProtection="1">
      <alignment horizontal="center"/>
      <protection/>
    </xf>
    <xf numFmtId="0" fontId="4" fillId="2" borderId="73" xfId="0" applyFont="1" applyFill="1" applyBorder="1" applyAlignment="1" applyProtection="1">
      <alignment horizontal="center"/>
      <protection/>
    </xf>
    <xf numFmtId="0" fontId="4" fillId="3" borderId="58" xfId="0" applyFont="1" applyFill="1" applyBorder="1" applyAlignment="1" applyProtection="1">
      <alignment horizontal="center"/>
      <protection/>
    </xf>
    <xf numFmtId="0" fontId="12" fillId="3" borderId="58" xfId="0" applyFont="1" applyFill="1" applyBorder="1" applyAlignment="1" applyProtection="1">
      <alignment horizontal="center"/>
      <protection/>
    </xf>
    <xf numFmtId="0" fontId="12" fillId="3" borderId="73" xfId="0" applyFont="1" applyFill="1" applyBorder="1" applyAlignment="1" applyProtection="1">
      <alignment horizontal="center"/>
      <protection/>
    </xf>
    <xf numFmtId="0" fontId="4" fillId="4" borderId="72" xfId="0" applyFont="1" applyFill="1" applyBorder="1" applyAlignment="1" applyProtection="1">
      <alignment horizontal="center"/>
      <protection/>
    </xf>
    <xf numFmtId="0" fontId="12" fillId="4" borderId="58" xfId="0" applyFont="1" applyFill="1" applyBorder="1" applyAlignment="1" applyProtection="1">
      <alignment horizontal="center"/>
      <protection/>
    </xf>
    <xf numFmtId="0" fontId="4" fillId="5" borderId="72" xfId="0" applyFont="1" applyFill="1" applyBorder="1" applyAlignment="1" applyProtection="1">
      <alignment horizontal="center"/>
      <protection/>
    </xf>
    <xf numFmtId="0" fontId="12" fillId="5" borderId="58" xfId="0" applyFont="1" applyFill="1" applyBorder="1" applyAlignment="1" applyProtection="1">
      <alignment horizontal="center"/>
      <protection/>
    </xf>
    <xf numFmtId="0" fontId="12" fillId="5" borderId="73" xfId="0" applyFont="1" applyFill="1" applyBorder="1" applyAlignment="1" applyProtection="1">
      <alignment horizontal="center"/>
      <protection/>
    </xf>
    <xf numFmtId="0" fontId="4" fillId="6" borderId="58" xfId="0" applyFont="1" applyFill="1" applyBorder="1" applyAlignment="1" applyProtection="1">
      <alignment horizontal="center"/>
      <protection/>
    </xf>
    <xf numFmtId="0" fontId="4" fillId="7" borderId="72" xfId="0" applyFont="1" applyFill="1" applyBorder="1" applyAlignment="1" applyProtection="1">
      <alignment horizontal="center"/>
      <protection/>
    </xf>
    <xf numFmtId="0" fontId="12" fillId="7" borderId="58" xfId="0" applyFont="1" applyFill="1" applyBorder="1" applyAlignment="1" applyProtection="1">
      <alignment horizontal="center"/>
      <protection/>
    </xf>
    <xf numFmtId="0" fontId="12" fillId="7" borderId="73" xfId="0" applyFont="1" applyFill="1" applyBorder="1" applyAlignment="1" applyProtection="1">
      <alignment horizontal="center"/>
      <protection/>
    </xf>
    <xf numFmtId="0" fontId="4" fillId="8" borderId="74" xfId="0" applyFont="1" applyFill="1" applyBorder="1" applyAlignment="1" applyProtection="1">
      <alignment horizontal="center"/>
      <protection/>
    </xf>
    <xf numFmtId="0" fontId="4" fillId="8" borderId="0" xfId="0" applyFont="1" applyFill="1" applyBorder="1" applyAlignment="1" applyProtection="1">
      <alignment horizontal="center"/>
      <protection/>
    </xf>
    <xf numFmtId="0" fontId="5" fillId="0" borderId="75" xfId="0" applyFont="1" applyBorder="1" applyAlignment="1" applyProtection="1">
      <alignment horizontal="center"/>
      <protection/>
    </xf>
    <xf numFmtId="0" fontId="5" fillId="0" borderId="76" xfId="0" applyFont="1" applyBorder="1" applyAlignment="1" applyProtection="1">
      <alignment horizontal="center"/>
      <protection/>
    </xf>
    <xf numFmtId="0" fontId="12" fillId="0" borderId="1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2" fontId="4" fillId="0" borderId="58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12" fillId="0" borderId="56" xfId="0" applyFont="1" applyBorder="1" applyAlignment="1" applyProtection="1">
      <alignment textRotation="180"/>
      <protection/>
    </xf>
    <xf numFmtId="0" fontId="12" fillId="0" borderId="78" xfId="0" applyFont="1" applyBorder="1" applyAlignment="1">
      <alignment/>
    </xf>
    <xf numFmtId="0" fontId="4" fillId="0" borderId="56" xfId="0" applyFont="1" applyBorder="1" applyAlignment="1" applyProtection="1">
      <alignment horizontal="center" textRotation="180"/>
      <protection/>
    </xf>
    <xf numFmtId="0" fontId="16" fillId="0" borderId="79" xfId="0" applyFont="1" applyBorder="1" applyAlignment="1" applyProtection="1">
      <alignment horizontal="center"/>
      <protection/>
    </xf>
    <xf numFmtId="0" fontId="16" fillId="4" borderId="80" xfId="0" applyFont="1" applyFill="1" applyBorder="1" applyAlignment="1" applyProtection="1">
      <alignment horizontal="center"/>
      <protection/>
    </xf>
    <xf numFmtId="0" fontId="5" fillId="4" borderId="80" xfId="0" applyFont="1" applyFill="1" applyBorder="1" applyAlignment="1" applyProtection="1">
      <alignment horizontal="center"/>
      <protection/>
    </xf>
    <xf numFmtId="0" fontId="5" fillId="0" borderId="81" xfId="0" applyFont="1" applyBorder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/>
      <protection/>
    </xf>
    <xf numFmtId="0" fontId="5" fillId="0" borderId="82" xfId="0" applyFont="1" applyBorder="1" applyAlignment="1" applyProtection="1">
      <alignment horizontal="center"/>
      <protection/>
    </xf>
    <xf numFmtId="0" fontId="5" fillId="2" borderId="80" xfId="0" applyFont="1" applyFill="1" applyBorder="1" applyAlignment="1" applyProtection="1">
      <alignment horizontal="center"/>
      <protection/>
    </xf>
    <xf numFmtId="0" fontId="1" fillId="11" borderId="80" xfId="0" applyFont="1" applyFill="1" applyBorder="1" applyAlignment="1" applyProtection="1">
      <alignment horizontal="center"/>
      <protection/>
    </xf>
    <xf numFmtId="0" fontId="5" fillId="0" borderId="83" xfId="0" applyFont="1" applyBorder="1" applyAlignment="1" applyProtection="1">
      <alignment horizontal="center"/>
      <protection/>
    </xf>
    <xf numFmtId="0" fontId="5" fillId="3" borderId="80" xfId="0" applyFont="1" applyFill="1" applyBorder="1" applyAlignment="1" applyProtection="1">
      <alignment horizontal="center"/>
      <protection/>
    </xf>
    <xf numFmtId="0" fontId="5" fillId="0" borderId="84" xfId="0" applyFont="1" applyBorder="1" applyAlignment="1" applyProtection="1">
      <alignment horizontal="center"/>
      <protection/>
    </xf>
    <xf numFmtId="0" fontId="5" fillId="5" borderId="1" xfId="0" applyFont="1" applyFill="1" applyBorder="1" applyAlignment="1" applyProtection="1">
      <alignment horizontal="center"/>
      <protection/>
    </xf>
    <xf numFmtId="0" fontId="5" fillId="6" borderId="80" xfId="0" applyFont="1" applyFill="1" applyBorder="1" applyAlignment="1" applyProtection="1">
      <alignment horizontal="center"/>
      <protection/>
    </xf>
    <xf numFmtId="0" fontId="5" fillId="7" borderId="80" xfId="0" applyFont="1" applyFill="1" applyBorder="1" applyAlignment="1" applyProtection="1">
      <alignment horizontal="center"/>
      <protection/>
    </xf>
    <xf numFmtId="0" fontId="5" fillId="8" borderId="80" xfId="0" applyFont="1" applyFill="1" applyBorder="1" applyAlignment="1" applyProtection="1">
      <alignment horizontal="center"/>
      <protection/>
    </xf>
    <xf numFmtId="0" fontId="3" fillId="0" borderId="85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vertical="center"/>
      <protection/>
    </xf>
    <xf numFmtId="0" fontId="17" fillId="0" borderId="79" xfId="0" applyFont="1" applyBorder="1" applyAlignment="1" applyProtection="1">
      <alignment horizontal="center"/>
      <protection/>
    </xf>
    <xf numFmtId="0" fontId="17" fillId="0" borderId="80" xfId="0" applyFont="1" applyBorder="1" applyAlignment="1" applyProtection="1">
      <alignment horizontal="center"/>
      <protection/>
    </xf>
    <xf numFmtId="0" fontId="17" fillId="0" borderId="86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2" fontId="1" fillId="0" borderId="25" xfId="0" applyNumberFormat="1" applyFont="1" applyBorder="1" applyAlignment="1" applyProtection="1">
      <alignment horizontal="center"/>
      <protection/>
    </xf>
    <xf numFmtId="2" fontId="5" fillId="0" borderId="25" xfId="0" applyNumberFormat="1" applyFont="1" applyBorder="1" applyAlignment="1">
      <alignment horizontal="center"/>
    </xf>
    <xf numFmtId="2" fontId="12" fillId="0" borderId="71" xfId="0" applyNumberFormat="1" applyFont="1" applyBorder="1" applyAlignment="1">
      <alignment horizontal="center"/>
    </xf>
    <xf numFmtId="1" fontId="12" fillId="2" borderId="25" xfId="0" applyNumberFormat="1" applyFont="1" applyFill="1" applyBorder="1" applyAlignment="1" applyProtection="1">
      <alignment horizontal="center"/>
      <protection/>
    </xf>
    <xf numFmtId="1" fontId="12" fillId="3" borderId="25" xfId="0" applyNumberFormat="1" applyFont="1" applyFill="1" applyBorder="1" applyAlignment="1" applyProtection="1">
      <alignment horizontal="center"/>
      <protection/>
    </xf>
    <xf numFmtId="1" fontId="12" fillId="10" borderId="25" xfId="0" applyNumberFormat="1" applyFont="1" applyFill="1" applyBorder="1" applyAlignment="1" applyProtection="1">
      <alignment horizontal="center"/>
      <protection/>
    </xf>
    <xf numFmtId="1" fontId="12" fillId="5" borderId="25" xfId="0" applyNumberFormat="1" applyFont="1" applyFill="1" applyBorder="1" applyAlignment="1" applyProtection="1">
      <alignment horizontal="center"/>
      <protection/>
    </xf>
    <xf numFmtId="1" fontId="12" fillId="6" borderId="25" xfId="0" applyNumberFormat="1" applyFont="1" applyFill="1" applyBorder="1" applyAlignment="1" applyProtection="1">
      <alignment horizontal="center"/>
      <protection/>
    </xf>
    <xf numFmtId="1" fontId="12" fillId="7" borderId="25" xfId="0" applyNumberFormat="1" applyFont="1" applyFill="1" applyBorder="1" applyAlignment="1" applyProtection="1">
      <alignment horizontal="center"/>
      <protection/>
    </xf>
    <xf numFmtId="0" fontId="12" fillId="8" borderId="25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6" fillId="0" borderId="87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3" fillId="0" borderId="88" xfId="0" applyFont="1" applyBorder="1" applyAlignment="1" applyProtection="1">
      <alignment/>
      <protection/>
    </xf>
    <xf numFmtId="0" fontId="3" fillId="4" borderId="89" xfId="0" applyFont="1" applyFill="1" applyBorder="1" applyAlignment="1" applyProtection="1">
      <alignment/>
      <protection locked="0"/>
    </xf>
    <xf numFmtId="0" fontId="12" fillId="9" borderId="90" xfId="0" applyFont="1" applyFill="1" applyBorder="1" applyAlignment="1" applyProtection="1">
      <alignment/>
      <protection/>
    </xf>
    <xf numFmtId="0" fontId="12" fillId="2" borderId="89" xfId="0" applyFont="1" applyFill="1" applyBorder="1" applyAlignment="1" applyProtection="1">
      <alignment/>
      <protection locked="0"/>
    </xf>
    <xf numFmtId="0" fontId="4" fillId="11" borderId="89" xfId="0" applyFont="1" applyFill="1" applyBorder="1" applyAlignment="1" applyProtection="1">
      <alignment horizontal="center"/>
      <protection/>
    </xf>
    <xf numFmtId="0" fontId="12" fillId="3" borderId="89" xfId="0" applyFont="1" applyFill="1" applyBorder="1" applyAlignment="1" applyProtection="1">
      <alignment/>
      <protection locked="0"/>
    </xf>
    <xf numFmtId="0" fontId="4" fillId="11" borderId="3" xfId="0" applyFont="1" applyFill="1" applyBorder="1" applyAlignment="1" applyProtection="1">
      <alignment horizontal="center"/>
      <protection/>
    </xf>
    <xf numFmtId="0" fontId="12" fillId="4" borderId="89" xfId="0" applyFont="1" applyFill="1" applyBorder="1" applyAlignment="1" applyProtection="1">
      <alignment/>
      <protection locked="0"/>
    </xf>
    <xf numFmtId="0" fontId="12" fillId="5" borderId="89" xfId="0" applyFont="1" applyFill="1" applyBorder="1" applyAlignment="1" applyProtection="1">
      <alignment/>
      <protection locked="0"/>
    </xf>
    <xf numFmtId="0" fontId="4" fillId="11" borderId="89" xfId="0" applyFont="1" applyFill="1" applyBorder="1" applyAlignment="1" applyProtection="1">
      <alignment horizontal="center"/>
      <protection/>
    </xf>
    <xf numFmtId="0" fontId="12" fillId="6" borderId="89" xfId="0" applyFont="1" applyFill="1" applyBorder="1" applyAlignment="1" applyProtection="1">
      <alignment/>
      <protection locked="0"/>
    </xf>
    <xf numFmtId="0" fontId="12" fillId="7" borderId="89" xfId="0" applyFont="1" applyFill="1" applyBorder="1" applyAlignment="1" applyProtection="1">
      <alignment/>
      <protection locked="0"/>
    </xf>
    <xf numFmtId="0" fontId="4" fillId="11" borderId="89" xfId="0" applyFont="1" applyFill="1" applyBorder="1" applyAlignment="1">
      <alignment horizontal="center"/>
    </xf>
    <xf numFmtId="0" fontId="6" fillId="0" borderId="91" xfId="0" applyFont="1" applyBorder="1" applyAlignment="1" applyProtection="1">
      <alignment/>
      <protection/>
    </xf>
    <xf numFmtId="0" fontId="4" fillId="3" borderId="16" xfId="0" applyFont="1" applyFill="1" applyBorder="1" applyAlignment="1" applyProtection="1">
      <alignment/>
      <protection/>
    </xf>
    <xf numFmtId="0" fontId="12" fillId="0" borderId="92" xfId="0" applyFont="1" applyBorder="1" applyAlignment="1" applyProtection="1">
      <alignment/>
      <protection/>
    </xf>
    <xf numFmtId="0" fontId="12" fillId="0" borderId="93" xfId="0" applyFont="1" applyBorder="1" applyAlignment="1" applyProtection="1">
      <alignment/>
      <protection/>
    </xf>
    <xf numFmtId="0" fontId="12" fillId="0" borderId="94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3" fillId="0" borderId="95" xfId="0" applyFont="1" applyBorder="1" applyAlignment="1" applyProtection="1">
      <alignment/>
      <protection/>
    </xf>
    <xf numFmtId="0" fontId="3" fillId="4" borderId="9" xfId="0" applyFont="1" applyFill="1" applyBorder="1" applyAlignment="1" applyProtection="1">
      <alignment/>
      <protection locked="0"/>
    </xf>
    <xf numFmtId="0" fontId="12" fillId="9" borderId="51" xfId="0" applyFont="1" applyFill="1" applyBorder="1" applyAlignment="1" applyProtection="1">
      <alignment/>
      <protection/>
    </xf>
    <xf numFmtId="0" fontId="12" fillId="2" borderId="9" xfId="0" applyFont="1" applyFill="1" applyBorder="1" applyAlignment="1" applyProtection="1">
      <alignment/>
      <protection locked="0"/>
    </xf>
    <xf numFmtId="0" fontId="4" fillId="11" borderId="9" xfId="0" applyFont="1" applyFill="1" applyBorder="1" applyAlignment="1" applyProtection="1">
      <alignment horizontal="center"/>
      <protection/>
    </xf>
    <xf numFmtId="0" fontId="12" fillId="3" borderId="9" xfId="0" applyFont="1" applyFill="1" applyBorder="1" applyAlignment="1" applyProtection="1">
      <alignment/>
      <protection locked="0"/>
    </xf>
    <xf numFmtId="0" fontId="4" fillId="11" borderId="13" xfId="0" applyFont="1" applyFill="1" applyBorder="1" applyAlignment="1" applyProtection="1">
      <alignment horizontal="center"/>
      <protection/>
    </xf>
    <xf numFmtId="0" fontId="12" fillId="4" borderId="9" xfId="0" applyFont="1" applyFill="1" applyBorder="1" applyAlignment="1" applyProtection="1">
      <alignment/>
      <protection locked="0"/>
    </xf>
    <xf numFmtId="0" fontId="12" fillId="5" borderId="9" xfId="0" applyFont="1" applyFill="1" applyBorder="1" applyAlignment="1" applyProtection="1">
      <alignment/>
      <protection locked="0"/>
    </xf>
    <xf numFmtId="0" fontId="4" fillId="11" borderId="9" xfId="0" applyFont="1" applyFill="1" applyBorder="1" applyAlignment="1" applyProtection="1">
      <alignment horizontal="center"/>
      <protection/>
    </xf>
    <xf numFmtId="0" fontId="12" fillId="6" borderId="9" xfId="0" applyFont="1" applyFill="1" applyBorder="1" applyAlignment="1" applyProtection="1">
      <alignment/>
      <protection locked="0"/>
    </xf>
    <xf numFmtId="0" fontId="12" fillId="7" borderId="9" xfId="0" applyFont="1" applyFill="1" applyBorder="1" applyAlignment="1" applyProtection="1">
      <alignment/>
      <protection locked="0"/>
    </xf>
    <xf numFmtId="0" fontId="4" fillId="11" borderId="9" xfId="0" applyFont="1" applyFill="1" applyBorder="1" applyAlignment="1">
      <alignment horizontal="center"/>
    </xf>
    <xf numFmtId="0" fontId="6" fillId="0" borderId="96" xfId="0" applyFont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12" fillId="0" borderId="95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12" fillId="0" borderId="9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6" fillId="0" borderId="98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3" fillId="0" borderId="99" xfId="0" applyFont="1" applyBorder="1" applyAlignment="1" applyProtection="1">
      <alignment/>
      <protection/>
    </xf>
    <xf numFmtId="0" fontId="3" fillId="4" borderId="57" xfId="0" applyFont="1" applyFill="1" applyBorder="1" applyAlignment="1" applyProtection="1">
      <alignment/>
      <protection locked="0"/>
    </xf>
    <xf numFmtId="0" fontId="3" fillId="0" borderId="100" xfId="0" applyFont="1" applyBorder="1" applyAlignment="1" applyProtection="1">
      <alignment/>
      <protection/>
    </xf>
    <xf numFmtId="0" fontId="12" fillId="9" borderId="52" xfId="0" applyFont="1" applyFill="1" applyBorder="1" applyAlignment="1" applyProtection="1">
      <alignment/>
      <protection/>
    </xf>
    <xf numFmtId="0" fontId="12" fillId="2" borderId="57" xfId="0" applyFont="1" applyFill="1" applyBorder="1" applyAlignment="1" applyProtection="1">
      <alignment/>
      <protection locked="0"/>
    </xf>
    <xf numFmtId="0" fontId="4" fillId="11" borderId="57" xfId="0" applyFont="1" applyFill="1" applyBorder="1" applyAlignment="1" applyProtection="1">
      <alignment horizontal="center"/>
      <protection/>
    </xf>
    <xf numFmtId="0" fontId="12" fillId="3" borderId="57" xfId="0" applyFont="1" applyFill="1" applyBorder="1" applyAlignment="1" applyProtection="1">
      <alignment/>
      <protection locked="0"/>
    </xf>
    <xf numFmtId="0" fontId="4" fillId="11" borderId="14" xfId="0" applyFont="1" applyFill="1" applyBorder="1" applyAlignment="1" applyProtection="1">
      <alignment horizontal="center"/>
      <protection/>
    </xf>
    <xf numFmtId="0" fontId="12" fillId="4" borderId="57" xfId="0" applyFont="1" applyFill="1" applyBorder="1" applyAlignment="1" applyProtection="1">
      <alignment/>
      <protection locked="0"/>
    </xf>
    <xf numFmtId="0" fontId="12" fillId="5" borderId="57" xfId="0" applyFont="1" applyFill="1" applyBorder="1" applyAlignment="1" applyProtection="1">
      <alignment/>
      <protection locked="0"/>
    </xf>
    <xf numFmtId="0" fontId="4" fillId="11" borderId="57" xfId="0" applyFont="1" applyFill="1" applyBorder="1" applyAlignment="1" applyProtection="1">
      <alignment horizontal="center"/>
      <protection/>
    </xf>
    <xf numFmtId="0" fontId="12" fillId="6" borderId="57" xfId="0" applyFont="1" applyFill="1" applyBorder="1" applyAlignment="1" applyProtection="1">
      <alignment/>
      <protection locked="0"/>
    </xf>
    <xf numFmtId="0" fontId="12" fillId="7" borderId="57" xfId="0" applyFont="1" applyFill="1" applyBorder="1" applyAlignment="1" applyProtection="1">
      <alignment/>
      <protection locked="0"/>
    </xf>
    <xf numFmtId="0" fontId="4" fillId="11" borderId="57" xfId="0" applyFont="1" applyFill="1" applyBorder="1" applyAlignment="1">
      <alignment horizontal="center"/>
    </xf>
    <xf numFmtId="0" fontId="4" fillId="3" borderId="27" xfId="0" applyFont="1" applyFill="1" applyBorder="1" applyAlignment="1" applyProtection="1">
      <alignment/>
      <protection/>
    </xf>
    <xf numFmtId="0" fontId="12" fillId="0" borderId="99" xfId="0" applyFont="1" applyBorder="1" applyAlignment="1" applyProtection="1">
      <alignment/>
      <protection/>
    </xf>
    <xf numFmtId="0" fontId="12" fillId="0" borderId="57" xfId="0" applyFont="1" applyBorder="1" applyAlignment="1" applyProtection="1">
      <alignment/>
      <protection/>
    </xf>
    <xf numFmtId="0" fontId="12" fillId="0" borderId="101" xfId="0" applyFont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/>
      <protection/>
    </xf>
    <xf numFmtId="164" fontId="8" fillId="0" borderId="74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Border="1" applyAlignment="1" applyProtection="1">
      <alignment horizontal="left"/>
      <protection/>
    </xf>
    <xf numFmtId="164" fontId="20" fillId="0" borderId="102" xfId="0" applyNumberFormat="1" applyFont="1" applyFill="1" applyBorder="1" applyAlignment="1" applyProtection="1">
      <alignment horizontal="left"/>
      <protection/>
    </xf>
    <xf numFmtId="164" fontId="20" fillId="0" borderId="74" xfId="0" applyNumberFormat="1" applyFont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4" fontId="20" fillId="0" borderId="102" xfId="0" applyNumberFormat="1" applyFont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2" fontId="6" fillId="0" borderId="56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12" fillId="0" borderId="25" xfId="0" applyNumberFormat="1" applyFont="1" applyBorder="1" applyAlignment="1" applyProtection="1">
      <alignment/>
      <protection/>
    </xf>
    <xf numFmtId="2" fontId="12" fillId="0" borderId="56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Border="1" applyAlignment="1" applyProtection="1">
      <alignment horizontal="left"/>
      <protection/>
    </xf>
    <xf numFmtId="2" fontId="12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103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0" fontId="12" fillId="0" borderId="104" xfId="0" applyFont="1" applyBorder="1" applyAlignment="1" applyProtection="1">
      <alignment/>
      <protection/>
    </xf>
    <xf numFmtId="0" fontId="5" fillId="0" borderId="74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2" fillId="0" borderId="40" xfId="0" applyFont="1" applyBorder="1" applyAlignment="1" applyProtection="1">
      <alignment/>
      <protection/>
    </xf>
    <xf numFmtId="0" fontId="12" fillId="0" borderId="96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105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12" fillId="0" borderId="7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06" xfId="0" applyFont="1" applyBorder="1" applyAlignment="1" applyProtection="1">
      <alignment/>
      <protection/>
    </xf>
    <xf numFmtId="0" fontId="3" fillId="0" borderId="103" xfId="0" applyFont="1" applyBorder="1" applyAlignment="1" applyProtection="1">
      <alignment/>
      <protection/>
    </xf>
    <xf numFmtId="0" fontId="3" fillId="0" borderId="49" xfId="0" applyFont="1" applyBorder="1" applyAlignment="1" applyProtection="1">
      <alignment/>
      <protection/>
    </xf>
    <xf numFmtId="0" fontId="3" fillId="0" borderId="107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3" fillId="0" borderId="74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3" fillId="0" borderId="103" xfId="0" applyNumberFormat="1" applyFont="1" applyBorder="1" applyAlignment="1" applyProtection="1">
      <alignment/>
      <protection/>
    </xf>
    <xf numFmtId="164" fontId="3" fillId="0" borderId="49" xfId="0" applyNumberFormat="1" applyFont="1" applyBorder="1" applyAlignment="1" applyProtection="1">
      <alignment/>
      <protection/>
    </xf>
    <xf numFmtId="164" fontId="12" fillId="0" borderId="30" xfId="0" applyNumberFormat="1" applyFont="1" applyBorder="1" applyAlignment="1">
      <alignment/>
    </xf>
    <xf numFmtId="164" fontId="3" fillId="4" borderId="12" xfId="0" applyNumberFormat="1" applyFont="1" applyFill="1" applyBorder="1" applyAlignment="1" applyProtection="1">
      <alignment/>
      <protection/>
    </xf>
    <xf numFmtId="164" fontId="3" fillId="0" borderId="107" xfId="0" applyNumberFormat="1" applyFont="1" applyBorder="1" applyAlignment="1" applyProtection="1">
      <alignment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12" fillId="2" borderId="7" xfId="0" applyNumberFormat="1" applyFont="1" applyFill="1" applyBorder="1" applyAlignment="1">
      <alignment/>
    </xf>
    <xf numFmtId="164" fontId="3" fillId="3" borderId="7" xfId="0" applyNumberFormat="1" applyFont="1" applyFill="1" applyBorder="1" applyAlignment="1" applyProtection="1">
      <alignment/>
      <protection/>
    </xf>
    <xf numFmtId="164" fontId="12" fillId="3" borderId="7" xfId="0" applyNumberFormat="1" applyFont="1" applyFill="1" applyBorder="1" applyAlignment="1">
      <alignment/>
    </xf>
    <xf numFmtId="164" fontId="12" fillId="4" borderId="7" xfId="0" applyNumberFormat="1" applyFont="1" applyFill="1" applyBorder="1" applyAlignment="1">
      <alignment/>
    </xf>
    <xf numFmtId="164" fontId="3" fillId="5" borderId="7" xfId="0" applyNumberFormat="1" applyFont="1" applyFill="1" applyBorder="1" applyAlignment="1" applyProtection="1">
      <alignment/>
      <protection/>
    </xf>
    <xf numFmtId="164" fontId="12" fillId="5" borderId="7" xfId="0" applyNumberFormat="1" applyFont="1" applyFill="1" applyBorder="1" applyAlignment="1">
      <alignment/>
    </xf>
    <xf numFmtId="164" fontId="3" fillId="6" borderId="7" xfId="0" applyNumberFormat="1" applyFont="1" applyFill="1" applyBorder="1" applyAlignment="1" applyProtection="1">
      <alignment/>
      <protection/>
    </xf>
    <xf numFmtId="164" fontId="12" fillId="6" borderId="7" xfId="0" applyNumberFormat="1" applyFont="1" applyFill="1" applyBorder="1" applyAlignment="1">
      <alignment/>
    </xf>
    <xf numFmtId="164" fontId="3" fillId="7" borderId="7" xfId="0" applyNumberFormat="1" applyFont="1" applyFill="1" applyBorder="1" applyAlignment="1" applyProtection="1">
      <alignment/>
      <protection/>
    </xf>
    <xf numFmtId="164" fontId="12" fillId="7" borderId="7" xfId="0" applyNumberFormat="1" applyFont="1" applyFill="1" applyBorder="1" applyAlignment="1">
      <alignment/>
    </xf>
    <xf numFmtId="164" fontId="3" fillId="8" borderId="7" xfId="0" applyNumberFormat="1" applyFont="1" applyFill="1" applyBorder="1" applyAlignment="1" applyProtection="1">
      <alignment/>
      <protection/>
    </xf>
    <xf numFmtId="164" fontId="12" fillId="8" borderId="7" xfId="0" applyNumberFormat="1" applyFont="1" applyFill="1" applyBorder="1" applyAlignment="1">
      <alignment/>
    </xf>
    <xf numFmtId="164" fontId="12" fillId="8" borderId="108" xfId="0" applyNumberFormat="1" applyFont="1" applyFill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4" fillId="9" borderId="74" xfId="0" applyFont="1" applyFill="1" applyBorder="1" applyAlignment="1" applyProtection="1">
      <alignment/>
      <protection/>
    </xf>
    <xf numFmtId="0" fontId="12" fillId="0" borderId="10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12" fillId="0" borderId="24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12" fillId="8" borderId="25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9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6" fillId="0" borderId="109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1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164" fontId="12" fillId="2" borderId="108" xfId="0" applyNumberFormat="1" applyFont="1" applyFill="1" applyBorder="1" applyAlignment="1">
      <alignment/>
    </xf>
    <xf numFmtId="164" fontId="12" fillId="3" borderId="108" xfId="0" applyNumberFormat="1" applyFont="1" applyFill="1" applyBorder="1" applyAlignment="1">
      <alignment/>
    </xf>
    <xf numFmtId="164" fontId="12" fillId="4" borderId="108" xfId="0" applyNumberFormat="1" applyFont="1" applyFill="1" applyBorder="1" applyAlignment="1">
      <alignment/>
    </xf>
    <xf numFmtId="164" fontId="12" fillId="5" borderId="108" xfId="0" applyNumberFormat="1" applyFont="1" applyFill="1" applyBorder="1" applyAlignment="1">
      <alignment/>
    </xf>
    <xf numFmtId="164" fontId="12" fillId="6" borderId="108" xfId="0" applyNumberFormat="1" applyFont="1" applyFill="1" applyBorder="1" applyAlignment="1">
      <alignment/>
    </xf>
    <xf numFmtId="164" fontId="12" fillId="7" borderId="108" xfId="0" applyNumberFormat="1" applyFont="1" applyFill="1" applyBorder="1" applyAlignment="1">
      <alignment/>
    </xf>
    <xf numFmtId="0" fontId="4" fillId="9" borderId="111" xfId="0" applyFont="1" applyFill="1" applyBorder="1" applyAlignment="1" applyProtection="1">
      <alignment horizontal="center"/>
      <protection/>
    </xf>
    <xf numFmtId="0" fontId="4" fillId="9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64" xfId="0" applyFont="1" applyBorder="1" applyAlignment="1" applyProtection="1">
      <alignment textRotation="180"/>
      <protection/>
    </xf>
    <xf numFmtId="0" fontId="4" fillId="0" borderId="61" xfId="0" applyFont="1" applyBorder="1" applyAlignment="1" applyProtection="1">
      <alignment horizontal="center"/>
      <protection/>
    </xf>
    <xf numFmtId="0" fontId="12" fillId="0" borderId="67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 textRotation="180"/>
      <protection/>
    </xf>
    <xf numFmtId="0" fontId="4" fillId="2" borderId="68" xfId="0" applyFont="1" applyFill="1" applyBorder="1" applyAlignment="1" applyProtection="1">
      <alignment horizontal="center"/>
      <protection/>
    </xf>
    <xf numFmtId="0" fontId="12" fillId="0" borderId="60" xfId="0" applyFont="1" applyBorder="1" applyAlignment="1">
      <alignment/>
    </xf>
    <xf numFmtId="0" fontId="12" fillId="0" borderId="69" xfId="0" applyFont="1" applyBorder="1" applyAlignment="1">
      <alignment/>
    </xf>
    <xf numFmtId="0" fontId="4" fillId="3" borderId="68" xfId="0" applyFont="1" applyFill="1" applyBorder="1" applyAlignment="1" applyProtection="1">
      <alignment horizontal="center"/>
      <protection/>
    </xf>
    <xf numFmtId="0" fontId="12" fillId="3" borderId="60" xfId="0" applyFont="1" applyFill="1" applyBorder="1" applyAlignment="1">
      <alignment/>
    </xf>
    <xf numFmtId="0" fontId="12" fillId="3" borderId="69" xfId="0" applyFont="1" applyFill="1" applyBorder="1" applyAlignment="1">
      <alignment/>
    </xf>
    <xf numFmtId="0" fontId="4" fillId="4" borderId="68" xfId="0" applyFont="1" applyFill="1" applyBorder="1" applyAlignment="1" applyProtection="1">
      <alignment horizontal="center"/>
      <protection/>
    </xf>
    <xf numFmtId="0" fontId="12" fillId="4" borderId="60" xfId="0" applyFont="1" applyFill="1" applyBorder="1" applyAlignment="1">
      <alignment/>
    </xf>
    <xf numFmtId="0" fontId="12" fillId="4" borderId="69" xfId="0" applyFont="1" applyFill="1" applyBorder="1" applyAlignment="1">
      <alignment/>
    </xf>
    <xf numFmtId="0" fontId="12" fillId="0" borderId="66" xfId="0" applyFont="1" applyBorder="1" applyAlignment="1" applyProtection="1">
      <alignment textRotation="180"/>
      <protection/>
    </xf>
    <xf numFmtId="0" fontId="12" fillId="0" borderId="24" xfId="0" applyFont="1" applyBorder="1" applyAlignment="1" applyProtection="1">
      <alignment/>
      <protection/>
    </xf>
    <xf numFmtId="0" fontId="12" fillId="0" borderId="71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 textRotation="180"/>
      <protection/>
    </xf>
    <xf numFmtId="0" fontId="4" fillId="2" borderId="72" xfId="0" applyFont="1" applyFill="1" applyBorder="1" applyAlignment="1" applyProtection="1">
      <alignment horizontal="center"/>
      <protection/>
    </xf>
    <xf numFmtId="0" fontId="4" fillId="2" borderId="58" xfId="0" applyFont="1" applyFill="1" applyBorder="1" applyAlignment="1" applyProtection="1">
      <alignment horizontal="center"/>
      <protection/>
    </xf>
    <xf numFmtId="0" fontId="4" fillId="2" borderId="7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3" borderId="72" xfId="0" applyFont="1" applyFill="1" applyBorder="1" applyAlignment="1" applyProtection="1">
      <alignment horizontal="center"/>
      <protection/>
    </xf>
    <xf numFmtId="0" fontId="4" fillId="3" borderId="58" xfId="0" applyFont="1" applyFill="1" applyBorder="1" applyAlignment="1" applyProtection="1">
      <alignment horizontal="center"/>
      <protection/>
    </xf>
    <xf numFmtId="0" fontId="4" fillId="3" borderId="73" xfId="0" applyFont="1" applyFill="1" applyBorder="1" applyAlignment="1" applyProtection="1">
      <alignment horizontal="center"/>
      <protection/>
    </xf>
    <xf numFmtId="0" fontId="4" fillId="4" borderId="72" xfId="0" applyFont="1" applyFill="1" applyBorder="1" applyAlignment="1" applyProtection="1">
      <alignment horizontal="center"/>
      <protection/>
    </xf>
    <xf numFmtId="0" fontId="4" fillId="4" borderId="58" xfId="0" applyFont="1" applyFill="1" applyBorder="1" applyAlignment="1" applyProtection="1">
      <alignment horizontal="center"/>
      <protection/>
    </xf>
    <xf numFmtId="0" fontId="4" fillId="4" borderId="73" xfId="0" applyFont="1" applyFill="1" applyBorder="1" applyAlignment="1" applyProtection="1">
      <alignment horizontal="center"/>
      <protection/>
    </xf>
    <xf numFmtId="0" fontId="12" fillId="0" borderId="56" xfId="0" applyFont="1" applyBorder="1" applyAlignment="1" applyProtection="1">
      <alignment textRotation="180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center" textRotation="180"/>
      <protection/>
    </xf>
    <xf numFmtId="0" fontId="5" fillId="2" borderId="79" xfId="0" applyFont="1" applyFill="1" applyBorder="1" applyAlignment="1" applyProtection="1">
      <alignment horizontal="center"/>
      <protection/>
    </xf>
    <xf numFmtId="0" fontId="1" fillId="11" borderId="86" xfId="0" applyFont="1" applyFill="1" applyBorder="1" applyAlignment="1" applyProtection="1">
      <alignment horizontal="center"/>
      <protection/>
    </xf>
    <xf numFmtId="0" fontId="5" fillId="3" borderId="79" xfId="0" applyFont="1" applyFill="1" applyBorder="1" applyAlignment="1" applyProtection="1">
      <alignment horizontal="center"/>
      <protection/>
    </xf>
    <xf numFmtId="0" fontId="5" fillId="4" borderId="79" xfId="0" applyFont="1" applyFill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6" fillId="0" borderId="87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12" fillId="2" borderId="89" xfId="0" applyFont="1" applyFill="1" applyBorder="1" applyAlignment="1" applyProtection="1">
      <alignment/>
      <protection locked="0"/>
    </xf>
    <xf numFmtId="0" fontId="4" fillId="11" borderId="9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12" fillId="2" borderId="9" xfId="0" applyFont="1" applyFill="1" applyBorder="1" applyAlignment="1" applyProtection="1">
      <alignment/>
      <protection locked="0"/>
    </xf>
    <xf numFmtId="0" fontId="12" fillId="4" borderId="9" xfId="0" applyFont="1" applyFill="1" applyBorder="1" applyAlignment="1" applyProtection="1">
      <alignment/>
      <protection locked="0"/>
    </xf>
    <xf numFmtId="0" fontId="6" fillId="0" borderId="112" xfId="0" applyFont="1" applyBorder="1" applyAlignment="1" applyProtection="1">
      <alignment/>
      <protection/>
    </xf>
    <xf numFmtId="0" fontId="12" fillId="2" borderId="113" xfId="0" applyFont="1" applyFill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/>
    </xf>
    <xf numFmtId="0" fontId="12" fillId="3" borderId="95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12" fillId="2" borderId="114" xfId="0" applyFont="1" applyFill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/>
      <protection/>
    </xf>
    <xf numFmtId="0" fontId="6" fillId="0" borderId="98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12" fillId="2" borderId="57" xfId="0" applyFont="1" applyFill="1" applyBorder="1" applyAlignment="1" applyProtection="1">
      <alignment/>
      <protection locked="0"/>
    </xf>
    <xf numFmtId="0" fontId="12" fillId="3" borderId="99" xfId="0" applyFont="1" applyFill="1" applyBorder="1" applyAlignment="1" applyProtection="1">
      <alignment/>
      <protection locked="0"/>
    </xf>
    <xf numFmtId="0" fontId="4" fillId="11" borderId="57" xfId="0" applyFont="1" applyFill="1" applyBorder="1" applyAlignment="1" applyProtection="1">
      <alignment horizontal="center"/>
      <protection/>
    </xf>
    <xf numFmtId="0" fontId="12" fillId="4" borderId="57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9" borderId="24" xfId="0" applyFont="1" applyFill="1" applyBorder="1" applyAlignment="1" applyProtection="1">
      <alignment/>
      <protection/>
    </xf>
    <xf numFmtId="0" fontId="12" fillId="0" borderId="7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7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/>
    </xf>
    <xf numFmtId="0" fontId="12" fillId="0" borderId="71" xfId="0" applyFont="1" applyBorder="1" applyAlignment="1">
      <alignment/>
    </xf>
    <xf numFmtId="0" fontId="12" fillId="0" borderId="71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4" fillId="5" borderId="68" xfId="0" applyFont="1" applyFill="1" applyBorder="1" applyAlignment="1" applyProtection="1">
      <alignment horizontal="center"/>
      <protection/>
    </xf>
    <xf numFmtId="0" fontId="12" fillId="5" borderId="60" xfId="0" applyFont="1" applyFill="1" applyBorder="1" applyAlignment="1">
      <alignment/>
    </xf>
    <xf numFmtId="0" fontId="12" fillId="5" borderId="69" xfId="0" applyFont="1" applyFill="1" applyBorder="1" applyAlignment="1">
      <alignment/>
    </xf>
    <xf numFmtId="0" fontId="4" fillId="6" borderId="68" xfId="0" applyFont="1" applyFill="1" applyBorder="1" applyAlignment="1" applyProtection="1">
      <alignment horizontal="center"/>
      <protection/>
    </xf>
    <xf numFmtId="0" fontId="12" fillId="6" borderId="60" xfId="0" applyFont="1" applyFill="1" applyBorder="1" applyAlignment="1">
      <alignment/>
    </xf>
    <xf numFmtId="0" fontId="12" fillId="6" borderId="69" xfId="0" applyFont="1" applyFill="1" applyBorder="1" applyAlignment="1">
      <alignment/>
    </xf>
    <xf numFmtId="0" fontId="4" fillId="7" borderId="68" xfId="0" applyFont="1" applyFill="1" applyBorder="1" applyAlignment="1" applyProtection="1">
      <alignment horizontal="center"/>
      <protection/>
    </xf>
    <xf numFmtId="0" fontId="12" fillId="7" borderId="60" xfId="0" applyFont="1" applyFill="1" applyBorder="1" applyAlignment="1">
      <alignment/>
    </xf>
    <xf numFmtId="0" fontId="12" fillId="7" borderId="69" xfId="0" applyFont="1" applyFill="1" applyBorder="1" applyAlignment="1">
      <alignment/>
    </xf>
    <xf numFmtId="0" fontId="12" fillId="0" borderId="67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 textRotation="180"/>
      <protection/>
    </xf>
    <xf numFmtId="0" fontId="4" fillId="8" borderId="68" xfId="0" applyFont="1" applyFill="1" applyBorder="1" applyAlignment="1" applyProtection="1">
      <alignment horizontal="center"/>
      <protection/>
    </xf>
    <xf numFmtId="0" fontId="12" fillId="0" borderId="60" xfId="0" applyFont="1" applyBorder="1" applyAlignment="1">
      <alignment/>
    </xf>
    <xf numFmtId="0" fontId="12" fillId="0" borderId="69" xfId="0" applyFont="1" applyBorder="1" applyAlignment="1">
      <alignment/>
    </xf>
    <xf numFmtId="0" fontId="4" fillId="5" borderId="72" xfId="0" applyFont="1" applyFill="1" applyBorder="1" applyAlignment="1" applyProtection="1">
      <alignment horizontal="center"/>
      <protection/>
    </xf>
    <xf numFmtId="0" fontId="4" fillId="5" borderId="58" xfId="0" applyFont="1" applyFill="1" applyBorder="1" applyAlignment="1" applyProtection="1">
      <alignment horizontal="center"/>
      <protection/>
    </xf>
    <xf numFmtId="0" fontId="4" fillId="5" borderId="73" xfId="0" applyFont="1" applyFill="1" applyBorder="1" applyAlignment="1" applyProtection="1">
      <alignment horizontal="center"/>
      <protection/>
    </xf>
    <xf numFmtId="0" fontId="4" fillId="6" borderId="72" xfId="0" applyFont="1" applyFill="1" applyBorder="1" applyAlignment="1" applyProtection="1">
      <alignment horizontal="center"/>
      <protection/>
    </xf>
    <xf numFmtId="0" fontId="4" fillId="6" borderId="58" xfId="0" applyFont="1" applyFill="1" applyBorder="1" applyAlignment="1" applyProtection="1">
      <alignment horizontal="center"/>
      <protection/>
    </xf>
    <xf numFmtId="0" fontId="4" fillId="6" borderId="73" xfId="0" applyFont="1" applyFill="1" applyBorder="1" applyAlignment="1" applyProtection="1">
      <alignment horizontal="center"/>
      <protection/>
    </xf>
    <xf numFmtId="0" fontId="4" fillId="7" borderId="72" xfId="0" applyFont="1" applyFill="1" applyBorder="1" applyAlignment="1" applyProtection="1">
      <alignment horizontal="center"/>
      <protection/>
    </xf>
    <xf numFmtId="0" fontId="4" fillId="7" borderId="58" xfId="0" applyFont="1" applyFill="1" applyBorder="1" applyAlignment="1" applyProtection="1">
      <alignment horizontal="center"/>
      <protection/>
    </xf>
    <xf numFmtId="0" fontId="4" fillId="7" borderId="73" xfId="0" applyFont="1" applyFill="1" applyBorder="1" applyAlignment="1" applyProtection="1">
      <alignment horizontal="center"/>
      <protection/>
    </xf>
    <xf numFmtId="0" fontId="12" fillId="0" borderId="66" xfId="0" applyFont="1" applyBorder="1" applyAlignment="1">
      <alignment/>
    </xf>
    <xf numFmtId="0" fontId="12" fillId="0" borderId="24" xfId="0" applyFont="1" applyBorder="1" applyAlignment="1">
      <alignment/>
    </xf>
    <xf numFmtId="0" fontId="4" fillId="8" borderId="72" xfId="0" applyFont="1" applyFill="1" applyBorder="1" applyAlignment="1" applyProtection="1">
      <alignment horizontal="center"/>
      <protection/>
    </xf>
    <xf numFmtId="0" fontId="12" fillId="0" borderId="58" xfId="0" applyFont="1" applyBorder="1" applyAlignment="1">
      <alignment/>
    </xf>
    <xf numFmtId="0" fontId="12" fillId="0" borderId="73" xfId="0" applyFont="1" applyBorder="1" applyAlignment="1">
      <alignment/>
    </xf>
    <xf numFmtId="0" fontId="5" fillId="5" borderId="79" xfId="0" applyFont="1" applyFill="1" applyBorder="1" applyAlignment="1" applyProtection="1">
      <alignment horizontal="center"/>
      <protection/>
    </xf>
    <xf numFmtId="0" fontId="5" fillId="6" borderId="79" xfId="0" applyFont="1" applyFill="1" applyBorder="1" applyAlignment="1" applyProtection="1">
      <alignment horizontal="center"/>
      <protection/>
    </xf>
    <xf numFmtId="0" fontId="5" fillId="7" borderId="79" xfId="0" applyFont="1" applyFill="1" applyBorder="1" applyAlignment="1" applyProtection="1">
      <alignment horizontal="center"/>
      <protection/>
    </xf>
    <xf numFmtId="0" fontId="12" fillId="0" borderId="56" xfId="0" applyFont="1" applyBorder="1" applyAlignment="1">
      <alignment/>
    </xf>
    <xf numFmtId="0" fontId="12" fillId="0" borderId="62" xfId="0" applyFont="1" applyBorder="1" applyAlignment="1">
      <alignment/>
    </xf>
    <xf numFmtId="0" fontId="5" fillId="8" borderId="79" xfId="0" applyFont="1" applyFill="1" applyBorder="1" applyAlignment="1" applyProtection="1">
      <alignment horizontal="center"/>
      <protection/>
    </xf>
    <xf numFmtId="0" fontId="12" fillId="5" borderId="93" xfId="0" applyFont="1" applyFill="1" applyBorder="1" applyAlignment="1" applyProtection="1">
      <alignment/>
      <protection locked="0"/>
    </xf>
    <xf numFmtId="0" fontId="12" fillId="6" borderId="93" xfId="0" applyFont="1" applyFill="1" applyBorder="1" applyAlignment="1" applyProtection="1">
      <alignment/>
      <protection locked="0"/>
    </xf>
    <xf numFmtId="0" fontId="12" fillId="7" borderId="93" xfId="0" applyFont="1" applyFill="1" applyBorder="1" applyAlignment="1" applyProtection="1">
      <alignment/>
      <protection locked="0"/>
    </xf>
    <xf numFmtId="0" fontId="12" fillId="8" borderId="93" xfId="0" applyFont="1" applyFill="1" applyBorder="1" applyAlignment="1" applyProtection="1">
      <alignment/>
      <protection locked="0"/>
    </xf>
    <xf numFmtId="0" fontId="12" fillId="5" borderId="9" xfId="0" applyFont="1" applyFill="1" applyBorder="1" applyAlignment="1" applyProtection="1">
      <alignment/>
      <protection locked="0"/>
    </xf>
    <xf numFmtId="0" fontId="12" fillId="6" borderId="9" xfId="0" applyFont="1" applyFill="1" applyBorder="1" applyAlignment="1" applyProtection="1">
      <alignment/>
      <protection locked="0"/>
    </xf>
    <xf numFmtId="0" fontId="12" fillId="7" borderId="9" xfId="0" applyFont="1" applyFill="1" applyBorder="1" applyAlignment="1" applyProtection="1">
      <alignment/>
      <protection locked="0"/>
    </xf>
    <xf numFmtId="0" fontId="12" fillId="5" borderId="115" xfId="0" applyFont="1" applyFill="1" applyBorder="1" applyAlignment="1" applyProtection="1">
      <alignment/>
      <protection locked="0"/>
    </xf>
    <xf numFmtId="0" fontId="12" fillId="6" borderId="113" xfId="0" applyFont="1" applyFill="1" applyBorder="1" applyAlignment="1" applyProtection="1">
      <alignment/>
      <protection locked="0"/>
    </xf>
    <xf numFmtId="0" fontId="12" fillId="7" borderId="113" xfId="0" applyFont="1" applyFill="1" applyBorder="1" applyAlignment="1" applyProtection="1">
      <alignment/>
      <protection locked="0"/>
    </xf>
    <xf numFmtId="0" fontId="12" fillId="5" borderId="116" xfId="0" applyFont="1" applyFill="1" applyBorder="1" applyAlignment="1" applyProtection="1">
      <alignment/>
      <protection locked="0"/>
    </xf>
    <xf numFmtId="0" fontId="12" fillId="6" borderId="57" xfId="0" applyFont="1" applyFill="1" applyBorder="1" applyAlignment="1" applyProtection="1">
      <alignment/>
      <protection locked="0"/>
    </xf>
    <xf numFmtId="0" fontId="12" fillId="7" borderId="57" xfId="0" applyFont="1" applyFill="1" applyBorder="1" applyAlignment="1" applyProtection="1">
      <alignment/>
      <protection locked="0"/>
    </xf>
    <xf numFmtId="0" fontId="12" fillId="8" borderId="57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2" borderId="93" xfId="0" applyFont="1" applyFill="1" applyBorder="1" applyAlignment="1" applyProtection="1">
      <alignment/>
      <protection locked="0"/>
    </xf>
    <xf numFmtId="0" fontId="1" fillId="4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6" fillId="0" borderId="117" xfId="0" applyFont="1" applyBorder="1" applyAlignment="1" applyProtection="1">
      <alignment/>
      <protection/>
    </xf>
    <xf numFmtId="0" fontId="12" fillId="2" borderId="95" xfId="0" applyFont="1" applyFill="1" applyBorder="1" applyAlignment="1" applyProtection="1">
      <alignment/>
      <protection locked="0"/>
    </xf>
    <xf numFmtId="0" fontId="12" fillId="2" borderId="99" xfId="0" applyFont="1" applyFill="1" applyBorder="1" applyAlignment="1" applyProtection="1">
      <alignment/>
      <protection locked="0"/>
    </xf>
    <xf numFmtId="0" fontId="4" fillId="9" borderId="24" xfId="0" applyFont="1" applyFill="1" applyBorder="1" applyAlignment="1" applyProtection="1">
      <alignment horizontal="center"/>
      <protection/>
    </xf>
    <xf numFmtId="0" fontId="12" fillId="0" borderId="66" xfId="0" applyFont="1" applyBorder="1" applyAlignment="1">
      <alignment textRotation="180"/>
    </xf>
    <xf numFmtId="0" fontId="12" fillId="0" borderId="24" xfId="0" applyFont="1" applyBorder="1" applyAlignment="1">
      <alignment horizontal="center" textRotation="180"/>
    </xf>
    <xf numFmtId="0" fontId="12" fillId="0" borderId="56" xfId="0" applyFont="1" applyBorder="1" applyAlignment="1">
      <alignment textRotation="180"/>
    </xf>
    <xf numFmtId="0" fontId="12" fillId="0" borderId="62" xfId="0" applyFont="1" applyBorder="1" applyAlignment="1">
      <alignment horizontal="center" textRotation="180"/>
    </xf>
    <xf numFmtId="0" fontId="12" fillId="8" borderId="9" xfId="0" applyFont="1" applyFill="1" applyBorder="1" applyAlignment="1" applyProtection="1">
      <alignment/>
      <protection locked="0"/>
    </xf>
    <xf numFmtId="0" fontId="5" fillId="0" borderId="117" xfId="0" applyFont="1" applyBorder="1" applyAlignment="1" applyProtection="1">
      <alignment horizontal="center"/>
      <protection/>
    </xf>
    <xf numFmtId="0" fontId="12" fillId="8" borderId="99" xfId="0" applyFont="1" applyFill="1" applyBorder="1" applyAlignment="1" applyProtection="1">
      <alignment/>
      <protection locked="0"/>
    </xf>
    <xf numFmtId="0" fontId="5" fillId="0" borderId="60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/>
      <protection/>
    </xf>
    <xf numFmtId="0" fontId="14" fillId="0" borderId="90" xfId="0" applyFont="1" applyBorder="1" applyAlignment="1" applyProtection="1">
      <alignment/>
      <protection/>
    </xf>
    <xf numFmtId="0" fontId="14" fillId="8" borderId="89" xfId="0" applyFont="1" applyFill="1" applyBorder="1" applyAlignment="1" applyProtection="1">
      <alignment/>
      <protection locked="0"/>
    </xf>
    <xf numFmtId="0" fontId="2" fillId="8" borderId="89" xfId="0" applyFont="1" applyFill="1" applyBorder="1" applyAlignment="1" applyProtection="1">
      <alignment/>
      <protection locked="0"/>
    </xf>
    <xf numFmtId="0" fontId="2" fillId="8" borderId="9" xfId="0" applyFont="1" applyFill="1" applyBorder="1" applyAlignment="1" applyProtection="1">
      <alignment/>
      <protection locked="0"/>
    </xf>
    <xf numFmtId="0" fontId="2" fillId="8" borderId="57" xfId="0" applyFont="1" applyFill="1" applyBorder="1" applyAlignment="1" applyProtection="1">
      <alignment/>
      <protection locked="0"/>
    </xf>
    <xf numFmtId="0" fontId="12" fillId="3" borderId="89" xfId="0" applyFont="1" applyFill="1" applyBorder="1" applyAlignment="1" applyProtection="1">
      <alignment/>
      <protection locked="0"/>
    </xf>
    <xf numFmtId="0" fontId="12" fillId="3" borderId="9" xfId="0" applyFont="1" applyFill="1" applyBorder="1" applyAlignment="1" applyProtection="1">
      <alignment/>
      <protection locked="0"/>
    </xf>
    <xf numFmtId="0" fontId="12" fillId="3" borderId="57" xfId="0" applyFont="1" applyFill="1" applyBorder="1" applyAlignment="1" applyProtection="1">
      <alignment/>
      <protection locked="0"/>
    </xf>
    <xf numFmtId="0" fontId="12" fillId="4" borderId="89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52" customWidth="1"/>
    <col min="2" max="2" width="14.7109375" style="153" customWidth="1"/>
    <col min="3" max="3" width="3.7109375" style="153" customWidth="1"/>
    <col min="4" max="4" width="3.7109375" style="154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55" customWidth="1"/>
    <col min="15" max="15" width="3.28125" style="156" customWidth="1"/>
    <col min="16" max="16" width="3.421875" style="157" customWidth="1"/>
    <col min="17" max="17" width="3.28125" style="5" customWidth="1"/>
    <col min="18" max="18" width="3.7109375" style="155" customWidth="1"/>
    <col min="19" max="19" width="3.7109375" style="156" customWidth="1"/>
    <col min="20" max="20" width="2.7109375" style="157" customWidth="1"/>
    <col min="21" max="21" width="3.7109375" style="5" customWidth="1"/>
    <col min="22" max="22" width="4.7109375" style="155" customWidth="1"/>
    <col min="23" max="23" width="4.7109375" style="156" customWidth="1"/>
    <col min="24" max="24" width="3.28125" style="157" customWidth="1"/>
    <col min="25" max="25" width="4.7109375" style="1" customWidth="1"/>
    <col min="26" max="26" width="3.28125" style="155" customWidth="1"/>
    <col min="27" max="27" width="3.28125" style="156" customWidth="1"/>
    <col min="28" max="28" width="2.8515625" style="157" customWidth="1"/>
    <col min="29" max="29" width="4.57421875" style="5" bestFit="1" customWidth="1"/>
    <col min="30" max="30" width="3.28125" style="155" customWidth="1"/>
    <col min="31" max="31" width="3.28125" style="156" customWidth="1"/>
    <col min="32" max="32" width="2.7109375" style="157" customWidth="1"/>
    <col min="33" max="33" width="3.8515625" style="5" customWidth="1"/>
    <col min="34" max="34" width="3.28125" style="155" customWidth="1"/>
    <col min="35" max="35" width="3.28125" style="156" customWidth="1"/>
    <col min="36" max="36" width="2.7109375" style="157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54" customWidth="1"/>
    <col min="43" max="43" width="4.00390625" style="154" customWidth="1"/>
    <col min="44" max="44" width="1.421875" style="153" customWidth="1"/>
    <col min="45" max="50" width="1.421875" style="152" customWidth="1"/>
    <col min="51" max="51" width="2.7109375" style="152" customWidth="1"/>
    <col min="52" max="52" width="6.00390625" style="152" customWidth="1"/>
    <col min="53" max="53" width="4.7109375" style="152" customWidth="1"/>
    <col min="54" max="54" width="7.57421875" style="152" customWidth="1"/>
    <col min="55" max="61" width="4.7109375" style="152" customWidth="1"/>
    <col min="62" max="16384" width="9.140625" style="152" customWidth="1"/>
  </cols>
  <sheetData>
    <row r="1" spans="2:60" s="144" customFormat="1" ht="15">
      <c r="B1" s="131" t="s">
        <v>144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  <c r="W1" s="147"/>
      <c r="X1" s="148"/>
      <c r="Y1" s="1"/>
      <c r="Z1" s="146"/>
      <c r="AA1" s="147"/>
      <c r="AB1" s="148"/>
      <c r="AC1" s="2"/>
      <c r="AD1" s="146"/>
      <c r="AE1" s="147"/>
      <c r="AF1" s="148"/>
      <c r="AG1" s="2"/>
      <c r="AH1" s="146"/>
      <c r="AI1" s="147"/>
      <c r="AJ1" s="148"/>
      <c r="AK1" s="3"/>
      <c r="AL1" s="3"/>
      <c r="AM1" s="3"/>
      <c r="AN1" s="3"/>
      <c r="AO1" s="3"/>
      <c r="AP1" s="149"/>
      <c r="AQ1" s="149"/>
      <c r="AR1" s="150"/>
      <c r="AZ1" s="151"/>
      <c r="BA1" s="151"/>
      <c r="BB1" s="151"/>
      <c r="BC1" s="151"/>
      <c r="BD1" s="151"/>
      <c r="BE1" s="151"/>
      <c r="BF1" s="151"/>
      <c r="BG1" s="151"/>
      <c r="BH1" s="151"/>
    </row>
    <row r="2" spans="3:60" ht="12.75">
      <c r="C2" s="154"/>
      <c r="D2" s="4"/>
      <c r="L2" s="155"/>
      <c r="M2" s="156"/>
      <c r="N2" s="157"/>
      <c r="O2" s="5"/>
      <c r="P2" s="155"/>
      <c r="Q2" s="156"/>
      <c r="R2" s="5"/>
      <c r="S2" s="155"/>
      <c r="T2" s="156"/>
      <c r="U2" s="156"/>
      <c r="AQ2" s="158">
        <v>43</v>
      </c>
      <c r="AR2" s="159">
        <v>44</v>
      </c>
      <c r="AS2" s="160"/>
      <c r="AT2" s="160"/>
      <c r="AU2" s="160"/>
      <c r="AV2" s="160"/>
      <c r="AW2" s="160"/>
      <c r="AX2" s="161"/>
      <c r="AZ2" s="162"/>
      <c r="BA2" s="162"/>
      <c r="BB2" s="162"/>
      <c r="BC2" s="162"/>
      <c r="BD2" s="162"/>
      <c r="BE2" s="162"/>
      <c r="BF2" s="162"/>
      <c r="BG2" s="162"/>
      <c r="BH2" s="162"/>
    </row>
    <row r="3" spans="2:61" ht="13.5" thickBot="1">
      <c r="B3" s="14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AR3" s="160"/>
      <c r="AS3" s="160"/>
      <c r="AT3" s="160"/>
      <c r="AU3" s="160"/>
      <c r="AV3" s="160"/>
      <c r="AW3" s="160"/>
      <c r="AX3" s="161"/>
      <c r="AZ3" s="162"/>
      <c r="BA3" s="162"/>
      <c r="BB3" s="164"/>
      <c r="BC3" s="165">
        <v>47</v>
      </c>
      <c r="BD3" s="165">
        <v>48</v>
      </c>
      <c r="BE3" s="165">
        <v>49</v>
      </c>
      <c r="BF3" s="165">
        <v>50</v>
      </c>
      <c r="BG3" s="165">
        <v>51</v>
      </c>
      <c r="BH3" s="165">
        <v>52</v>
      </c>
      <c r="BI3" s="166">
        <v>53</v>
      </c>
    </row>
    <row r="4" spans="2:60" ht="15">
      <c r="B4" s="167"/>
      <c r="C4" s="154"/>
      <c r="D4" s="4"/>
      <c r="L4" s="155"/>
      <c r="M4" s="156"/>
      <c r="N4" s="157"/>
      <c r="O4" s="5"/>
      <c r="P4" s="155"/>
      <c r="Q4" s="156"/>
      <c r="R4" s="5"/>
      <c r="S4" s="155"/>
      <c r="T4" s="156"/>
      <c r="U4" s="156"/>
      <c r="AQ4" s="168" t="s">
        <v>1</v>
      </c>
      <c r="AR4" s="160"/>
      <c r="AS4" s="160"/>
      <c r="AT4" s="160"/>
      <c r="AU4" s="160"/>
      <c r="AV4" s="160"/>
      <c r="AW4" s="160"/>
      <c r="AX4" s="161"/>
      <c r="AZ4" s="162"/>
      <c r="BA4" s="162"/>
      <c r="BB4" s="169"/>
      <c r="BC4" s="170"/>
      <c r="BD4" s="170"/>
      <c r="BE4" s="170"/>
      <c r="BF4" s="170"/>
      <c r="BG4" s="170"/>
      <c r="BH4" s="170"/>
    </row>
    <row r="5" spans="2:61" ht="12.75" customHeight="1">
      <c r="B5" s="171" t="s">
        <v>153</v>
      </c>
      <c r="C5" s="163"/>
      <c r="D5" s="163"/>
      <c r="E5" s="163"/>
      <c r="F5" s="163"/>
      <c r="H5" s="152"/>
      <c r="I5" s="152"/>
      <c r="J5" s="152"/>
      <c r="K5" s="172"/>
      <c r="L5" s="172"/>
      <c r="M5" s="172"/>
      <c r="N5" s="172"/>
      <c r="O5" s="5"/>
      <c r="P5" s="155"/>
      <c r="Q5" s="134" t="s">
        <v>143</v>
      </c>
      <c r="R5" s="163"/>
      <c r="S5" s="163"/>
      <c r="T5" s="163"/>
      <c r="U5" s="163"/>
      <c r="AQ5" s="173"/>
      <c r="AR5" s="160"/>
      <c r="AS5" s="160"/>
      <c r="AT5" s="160"/>
      <c r="AU5" s="160"/>
      <c r="AV5" s="160"/>
      <c r="AW5" s="160"/>
      <c r="AX5" s="161"/>
      <c r="AZ5" s="162"/>
      <c r="BA5" s="162"/>
      <c r="BB5" s="62" t="s">
        <v>140</v>
      </c>
      <c r="BC5" s="174" t="e">
        <f>AVERAGE(O12:O31)</f>
        <v>#DIV/0!</v>
      </c>
      <c r="BD5" s="175" t="e">
        <f>AVERAGE(S12:S31)</f>
        <v>#DIV/0!</v>
      </c>
      <c r="BE5" s="176" t="e">
        <f>AVERAGE(W12:W31)</f>
        <v>#DIV/0!</v>
      </c>
      <c r="BF5" s="177" t="e">
        <f>AVERAGE(AA12:AA31)</f>
        <v>#DIV/0!</v>
      </c>
      <c r="BG5" s="178" t="e">
        <f>AVERAGE(AE12:AE31)</f>
        <v>#DIV/0!</v>
      </c>
      <c r="BH5" s="179" t="e">
        <f>AVERAGE(AI12:AI31)</f>
        <v>#DIV/0!</v>
      </c>
      <c r="BI5" s="180" t="e">
        <f>AVERAGE(AM12:AM31)</f>
        <v>#DIV/0!</v>
      </c>
    </row>
    <row r="6" spans="2:61" ht="12.75" customHeight="1">
      <c r="B6" s="34"/>
      <c r="C6" s="154"/>
      <c r="D6" s="4"/>
      <c r="H6" s="152"/>
      <c r="I6" s="152"/>
      <c r="J6" s="152"/>
      <c r="K6" s="14"/>
      <c r="L6" s="14"/>
      <c r="M6" s="14"/>
      <c r="N6" s="14"/>
      <c r="O6" s="5"/>
      <c r="P6" s="155"/>
      <c r="Q6" s="156"/>
      <c r="R6" s="5"/>
      <c r="S6" s="155"/>
      <c r="T6" s="156"/>
      <c r="U6" s="156"/>
      <c r="AQ6" s="173"/>
      <c r="AR6" s="160"/>
      <c r="AS6" s="160"/>
      <c r="AT6" s="160"/>
      <c r="AU6" s="160"/>
      <c r="AV6" s="160"/>
      <c r="AW6" s="160"/>
      <c r="AX6" s="161"/>
      <c r="AZ6" s="162"/>
      <c r="BA6" s="162"/>
      <c r="BB6" s="62" t="s">
        <v>141</v>
      </c>
      <c r="BC6" s="181" t="e">
        <f>STDEV(O12:O31)</f>
        <v>#DIV/0!</v>
      </c>
      <c r="BD6" s="181" t="e">
        <f>STDEV(S12:S31)</f>
        <v>#DIV/0!</v>
      </c>
      <c r="BE6" s="181" t="e">
        <f>STDEV(W12:W31)</f>
        <v>#DIV/0!</v>
      </c>
      <c r="BF6" s="181" t="e">
        <f>STDEV(AA12:AA31)</f>
        <v>#DIV/0!</v>
      </c>
      <c r="BG6" s="181" t="e">
        <f>STDEV(AE12:AE31)</f>
        <v>#DIV/0!</v>
      </c>
      <c r="BH6" s="181" t="e">
        <f>STDEV(AI12:AI31)</f>
        <v>#DIV/0!</v>
      </c>
      <c r="BI6" s="181" t="e">
        <f>STDEV(AM12:AM31)</f>
        <v>#DIV/0!</v>
      </c>
    </row>
    <row r="7" spans="1:60" ht="19.5" customHeight="1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  <c r="X7" s="158">
        <v>24</v>
      </c>
      <c r="Y7" s="158">
        <v>25</v>
      </c>
      <c r="Z7" s="158">
        <v>26</v>
      </c>
      <c r="AA7" s="158">
        <v>27</v>
      </c>
      <c r="AB7" s="158">
        <v>28</v>
      </c>
      <c r="AC7" s="158">
        <v>29</v>
      </c>
      <c r="AD7" s="158">
        <v>30</v>
      </c>
      <c r="AE7" s="158">
        <v>31</v>
      </c>
      <c r="AF7" s="158">
        <v>32</v>
      </c>
      <c r="AG7" s="158">
        <v>33</v>
      </c>
      <c r="AH7" s="158">
        <v>34</v>
      </c>
      <c r="AI7" s="158">
        <v>35</v>
      </c>
      <c r="AJ7" s="158">
        <v>36</v>
      </c>
      <c r="AK7" s="158">
        <v>37</v>
      </c>
      <c r="AL7" s="158">
        <v>38</v>
      </c>
      <c r="AM7" s="158">
        <v>39</v>
      </c>
      <c r="AN7" s="158">
        <v>40</v>
      </c>
      <c r="AO7" s="158">
        <v>41</v>
      </c>
      <c r="AP7" s="158">
        <v>42</v>
      </c>
      <c r="AQ7" s="173"/>
      <c r="AR7" s="160"/>
      <c r="AS7" s="160"/>
      <c r="AT7" s="160"/>
      <c r="AU7" s="160"/>
      <c r="AV7" s="160"/>
      <c r="AW7" s="160"/>
      <c r="AX7" s="161"/>
      <c r="AZ7" s="162"/>
      <c r="BA7" s="162"/>
      <c r="BB7" s="162"/>
      <c r="BC7" s="162"/>
      <c r="BD7" s="162"/>
      <c r="BE7" s="162"/>
      <c r="BF7" s="162"/>
      <c r="BG7" s="162"/>
      <c r="BH7" s="162"/>
    </row>
    <row r="8" spans="2:60" ht="13.5" customHeight="1" thickBot="1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32"/>
      <c r="N8" s="152"/>
      <c r="O8" s="152"/>
      <c r="P8" s="132">
        <v>1</v>
      </c>
      <c r="Q8" s="132"/>
      <c r="R8" s="152"/>
      <c r="S8" s="152"/>
      <c r="T8" s="132">
        <v>2</v>
      </c>
      <c r="U8" s="152"/>
      <c r="V8" s="132"/>
      <c r="W8" s="152"/>
      <c r="X8" s="132">
        <v>3</v>
      </c>
      <c r="Y8" s="182"/>
      <c r="Z8" s="132"/>
      <c r="AA8" s="182"/>
      <c r="AB8" s="132">
        <v>4</v>
      </c>
      <c r="AC8" s="183"/>
      <c r="AD8" s="182"/>
      <c r="AE8" s="182"/>
      <c r="AF8" s="184">
        <v>5</v>
      </c>
      <c r="AG8" s="183"/>
      <c r="AH8" s="185"/>
      <c r="AI8" s="185"/>
      <c r="AJ8" s="186">
        <v>6</v>
      </c>
      <c r="AK8" s="186"/>
      <c r="AL8" s="187"/>
      <c r="AM8" s="187">
        <v>7</v>
      </c>
      <c r="AN8" s="187"/>
      <c r="AO8" s="187"/>
      <c r="AP8" s="152"/>
      <c r="AQ8" s="173"/>
      <c r="AR8" s="152"/>
      <c r="AZ8" s="162"/>
      <c r="BA8" s="162"/>
      <c r="BB8" s="188"/>
      <c r="BC8" s="188"/>
      <c r="BD8" s="188"/>
      <c r="BE8" s="188"/>
      <c r="BF8" s="188"/>
      <c r="BG8" s="188"/>
      <c r="BH8" s="188"/>
    </row>
    <row r="9" spans="1:60" ht="12.75" customHeight="1" thickBot="1">
      <c r="A9" s="189" t="s">
        <v>2</v>
      </c>
      <c r="B9" s="190" t="s">
        <v>3</v>
      </c>
      <c r="C9" s="191"/>
      <c r="D9" s="192" t="s">
        <v>4</v>
      </c>
      <c r="E9" s="137" t="s">
        <v>5</v>
      </c>
      <c r="F9" s="136"/>
      <c r="G9" s="136"/>
      <c r="H9" s="135" t="s">
        <v>5</v>
      </c>
      <c r="I9" s="193"/>
      <c r="J9" s="193"/>
      <c r="K9" s="135" t="s">
        <v>6</v>
      </c>
      <c r="L9" s="136"/>
      <c r="M9" s="136"/>
      <c r="N9" s="194" t="s">
        <v>7</v>
      </c>
      <c r="O9" s="195"/>
      <c r="P9" s="195"/>
      <c r="Q9" s="196"/>
      <c r="R9" s="197" t="s">
        <v>131</v>
      </c>
      <c r="S9" s="197"/>
      <c r="T9" s="197"/>
      <c r="U9" s="198"/>
      <c r="V9" s="199" t="s">
        <v>8</v>
      </c>
      <c r="W9" s="200"/>
      <c r="X9" s="200"/>
      <c r="Y9" s="200"/>
      <c r="Z9" s="201" t="s">
        <v>9</v>
      </c>
      <c r="AA9" s="202"/>
      <c r="AB9" s="202"/>
      <c r="AC9" s="203"/>
      <c r="AD9" s="204" t="s">
        <v>10</v>
      </c>
      <c r="AE9" s="204"/>
      <c r="AF9" s="204"/>
      <c r="AG9" s="204"/>
      <c r="AH9" s="205" t="s">
        <v>11</v>
      </c>
      <c r="AI9" s="206"/>
      <c r="AJ9" s="206"/>
      <c r="AK9" s="207"/>
      <c r="AL9" s="208" t="s">
        <v>148</v>
      </c>
      <c r="AM9" s="209"/>
      <c r="AN9" s="209"/>
      <c r="AO9" s="209"/>
      <c r="AP9" s="210"/>
      <c r="AQ9" s="173"/>
      <c r="AR9" s="211"/>
      <c r="AS9" s="212"/>
      <c r="AT9" s="212"/>
      <c r="AU9" s="212"/>
      <c r="AV9" s="212"/>
      <c r="AW9" s="212"/>
      <c r="AX9" s="212"/>
      <c r="AZ9" s="188">
        <v>45</v>
      </c>
      <c r="BA9" s="188">
        <v>46</v>
      </c>
      <c r="BB9" s="162"/>
      <c r="BC9" s="162"/>
      <c r="BD9" s="162"/>
      <c r="BE9" s="162"/>
      <c r="BF9" s="162"/>
      <c r="BG9" s="162"/>
      <c r="BH9" s="162"/>
    </row>
    <row r="10" spans="1:61" s="239" customFormat="1" ht="13.5" thickBot="1">
      <c r="A10" s="213"/>
      <c r="B10" s="214"/>
      <c r="C10" s="215"/>
      <c r="D10" s="216"/>
      <c r="E10" s="138" t="s">
        <v>12</v>
      </c>
      <c r="F10" s="139"/>
      <c r="G10" s="139"/>
      <c r="H10" s="140" t="s">
        <v>13</v>
      </c>
      <c r="I10" s="217"/>
      <c r="J10" s="217"/>
      <c r="K10" s="141" t="s">
        <v>129</v>
      </c>
      <c r="L10" s="142"/>
      <c r="M10" s="142"/>
      <c r="N10" s="218" t="s">
        <v>14</v>
      </c>
      <c r="O10" s="219"/>
      <c r="P10" s="219"/>
      <c r="Q10" s="220"/>
      <c r="R10" s="221" t="s">
        <v>15</v>
      </c>
      <c r="S10" s="222"/>
      <c r="T10" s="222"/>
      <c r="U10" s="223"/>
      <c r="V10" s="224" t="s">
        <v>16</v>
      </c>
      <c r="W10" s="225"/>
      <c r="X10" s="225"/>
      <c r="Y10" s="225"/>
      <c r="Z10" s="226" t="s">
        <v>17</v>
      </c>
      <c r="AA10" s="227"/>
      <c r="AB10" s="227"/>
      <c r="AC10" s="228"/>
      <c r="AD10" s="229" t="s">
        <v>18</v>
      </c>
      <c r="AE10" s="229"/>
      <c r="AF10" s="229"/>
      <c r="AG10" s="229"/>
      <c r="AH10" s="230" t="s">
        <v>19</v>
      </c>
      <c r="AI10" s="231"/>
      <c r="AJ10" s="231"/>
      <c r="AK10" s="232"/>
      <c r="AL10" s="233" t="s">
        <v>149</v>
      </c>
      <c r="AM10" s="234"/>
      <c r="AN10" s="234"/>
      <c r="AO10" s="234"/>
      <c r="AP10" s="235" t="s">
        <v>3</v>
      </c>
      <c r="AQ10" s="173"/>
      <c r="AR10" s="236" t="s">
        <v>20</v>
      </c>
      <c r="AS10" s="237"/>
      <c r="AT10" s="237"/>
      <c r="AU10" s="237"/>
      <c r="AV10" s="237"/>
      <c r="AW10" s="237"/>
      <c r="AX10" s="238"/>
      <c r="AZ10" s="240"/>
      <c r="BA10" s="241"/>
      <c r="BB10" s="242" t="s">
        <v>130</v>
      </c>
      <c r="BC10" s="217"/>
      <c r="BD10" s="217"/>
      <c r="BE10" s="217"/>
      <c r="BF10" s="217"/>
      <c r="BG10" s="217"/>
      <c r="BH10" s="217"/>
      <c r="BI10" s="163"/>
    </row>
    <row r="11" spans="1:61" s="266" customFormat="1" ht="15.75" thickBot="1">
      <c r="A11" s="243"/>
      <c r="B11" s="138"/>
      <c r="C11" s="244"/>
      <c r="D11" s="245"/>
      <c r="E11" s="246">
        <v>2013</v>
      </c>
      <c r="F11" s="247">
        <v>2014</v>
      </c>
      <c r="G11" s="15" t="s">
        <v>21</v>
      </c>
      <c r="H11" s="16">
        <v>13</v>
      </c>
      <c r="I11" s="248">
        <v>14</v>
      </c>
      <c r="J11" s="15" t="s">
        <v>21</v>
      </c>
      <c r="K11" s="249">
        <v>13</v>
      </c>
      <c r="L11" s="250">
        <v>14</v>
      </c>
      <c r="M11" s="7" t="s">
        <v>21</v>
      </c>
      <c r="N11" s="251">
        <v>13</v>
      </c>
      <c r="O11" s="252">
        <v>14</v>
      </c>
      <c r="P11" s="253" t="s">
        <v>22</v>
      </c>
      <c r="Q11" s="8" t="s">
        <v>21</v>
      </c>
      <c r="R11" s="254">
        <v>13</v>
      </c>
      <c r="S11" s="255">
        <v>14</v>
      </c>
      <c r="T11" s="253" t="s">
        <v>22</v>
      </c>
      <c r="U11" s="8" t="s">
        <v>21</v>
      </c>
      <c r="V11" s="251">
        <v>13</v>
      </c>
      <c r="W11" s="248">
        <v>14</v>
      </c>
      <c r="X11" s="253" t="s">
        <v>22</v>
      </c>
      <c r="Y11" s="7" t="s">
        <v>21</v>
      </c>
      <c r="Z11" s="256">
        <v>13</v>
      </c>
      <c r="AA11" s="257">
        <v>14</v>
      </c>
      <c r="AB11" s="253" t="s">
        <v>22</v>
      </c>
      <c r="AC11" s="8" t="s">
        <v>21</v>
      </c>
      <c r="AD11" s="254">
        <v>13</v>
      </c>
      <c r="AE11" s="258">
        <v>14</v>
      </c>
      <c r="AF11" s="253" t="s">
        <v>22</v>
      </c>
      <c r="AG11" s="7" t="s">
        <v>21</v>
      </c>
      <c r="AH11" s="251">
        <v>13</v>
      </c>
      <c r="AI11" s="259">
        <v>14</v>
      </c>
      <c r="AJ11" s="253" t="s">
        <v>22</v>
      </c>
      <c r="AK11" s="7" t="s">
        <v>21</v>
      </c>
      <c r="AL11" s="251">
        <v>13</v>
      </c>
      <c r="AM11" s="260">
        <v>14</v>
      </c>
      <c r="AN11" s="253" t="s">
        <v>22</v>
      </c>
      <c r="AO11" s="7" t="s">
        <v>21</v>
      </c>
      <c r="AP11" s="261"/>
      <c r="AQ11" s="262"/>
      <c r="AR11" s="263">
        <v>1</v>
      </c>
      <c r="AS11" s="264">
        <v>2</v>
      </c>
      <c r="AT11" s="264">
        <v>3</v>
      </c>
      <c r="AU11" s="264">
        <v>4</v>
      </c>
      <c r="AV11" s="264">
        <v>5</v>
      </c>
      <c r="AW11" s="264">
        <v>6</v>
      </c>
      <c r="AX11" s="265">
        <v>7</v>
      </c>
      <c r="AZ11" s="267" t="s">
        <v>130</v>
      </c>
      <c r="BA11" s="268" t="s">
        <v>119</v>
      </c>
      <c r="BB11" s="269"/>
      <c r="BC11" s="270">
        <v>1</v>
      </c>
      <c r="BD11" s="271">
        <v>2</v>
      </c>
      <c r="BE11" s="272">
        <v>3</v>
      </c>
      <c r="BF11" s="273">
        <v>4</v>
      </c>
      <c r="BG11" s="274">
        <v>5</v>
      </c>
      <c r="BH11" s="275">
        <v>6</v>
      </c>
      <c r="BI11" s="276">
        <v>7</v>
      </c>
    </row>
    <row r="12" spans="1:61" ht="12.75">
      <c r="A12" s="277" t="s">
        <v>23</v>
      </c>
      <c r="B12" s="278"/>
      <c r="C12" s="278"/>
      <c r="D12" s="279" t="s">
        <v>135</v>
      </c>
      <c r="E12" s="280"/>
      <c r="F12" s="281"/>
      <c r="G12" s="9">
        <f>F12-E12</f>
        <v>0</v>
      </c>
      <c r="H12" s="33"/>
      <c r="I12" s="281"/>
      <c r="J12" s="9">
        <f>I12-H12</f>
        <v>0</v>
      </c>
      <c r="K12" s="33"/>
      <c r="L12" s="281"/>
      <c r="M12" s="9">
        <f aca="true" t="shared" si="0" ref="M12:M31">L12-K12</f>
        <v>0</v>
      </c>
      <c r="N12" s="282"/>
      <c r="O12" s="283"/>
      <c r="P12" s="284" t="b">
        <f aca="true" t="shared" si="1" ref="P12:P31">IF(O12&gt;27,5,IF(O12&gt;25,4,IF(O12&gt;23,3,IF(O12&gt;19,2,IF(O12&gt;1,1)))))</f>
        <v>0</v>
      </c>
      <c r="Q12" s="35">
        <f>O12-N12</f>
        <v>0</v>
      </c>
      <c r="R12" s="282"/>
      <c r="S12" s="285"/>
      <c r="T12" s="286" t="b">
        <f>IF(S12&gt;174,5,IF(S12&gt;164,4,IF(S12&gt;154,3,IF(S12&gt;144,2,IF(S12&gt;1,1)))))</f>
        <v>0</v>
      </c>
      <c r="U12" s="35">
        <f>S12-R12</f>
        <v>0</v>
      </c>
      <c r="V12" s="282"/>
      <c r="W12" s="287"/>
      <c r="X12" s="286" t="str">
        <f>IF(W12&lt;1,"#",IF(W12&lt;18.5,5,IF(W12&lt;20.5,4,IF(W12&lt;22.5,3,IF(W12&lt;26.1,2,IF(W12&lt;100,1))))))</f>
        <v>#</v>
      </c>
      <c r="Y12" s="36">
        <f>V12-W12</f>
        <v>0</v>
      </c>
      <c r="Z12" s="282"/>
      <c r="AA12" s="288"/>
      <c r="AB12" s="289" t="b">
        <f>IF(AA12&gt;34,5,IF(AA12&gt;29,4,IF(AA12&gt;24,3,IF(AA12&gt;20,2,IF(AA12&gt;1,1)))))</f>
        <v>0</v>
      </c>
      <c r="AC12" s="35">
        <f>AA12-Z12</f>
        <v>0</v>
      </c>
      <c r="AD12" s="282"/>
      <c r="AE12" s="290"/>
      <c r="AF12" s="289" t="b">
        <f>IF(AE12&gt;64,5,IF(AE12&gt;59,4,IF(AE12&gt;54,3,IF(AE12&gt;49,2,IF(AE12&gt;1,1)))))</f>
        <v>0</v>
      </c>
      <c r="AG12" s="35">
        <f>AE12-AD12</f>
        <v>0</v>
      </c>
      <c r="AH12" s="282"/>
      <c r="AI12" s="291"/>
      <c r="AJ12" s="292" t="b">
        <f>IF(AI12&gt;42,5,IF(AI12&gt;32,4,IF(AI12&gt;22,3,IF(AI12&gt;13,2,IF(AI12&gt;0,1)))))</f>
        <v>0</v>
      </c>
      <c r="AK12" s="114">
        <f>AI12-AH12</f>
        <v>0</v>
      </c>
      <c r="AL12" s="599"/>
      <c r="AM12" s="600"/>
      <c r="AN12" s="292" t="b">
        <f>IF(AM12&gt;1149,5,IF(AM12&gt;1099,4,IF(AM12&gt;999,3,IF(AM12&gt;890,2,IF(AM12&gt;0,1)))))</f>
        <v>0</v>
      </c>
      <c r="AO12" s="123">
        <f>AM12-AL12</f>
        <v>0</v>
      </c>
      <c r="AP12" s="293"/>
      <c r="AQ12" s="294" t="e">
        <f>AVERAGE(P12,T12,X12,AB12,AF12,AJ12,AN12)</f>
        <v>#DIV/0!</v>
      </c>
      <c r="AR12" s="295" t="str">
        <f>IF(Q12&lt;1,"*")</f>
        <v>*</v>
      </c>
      <c r="AS12" s="296" t="str">
        <f>IF(U12&lt;1,"*")</f>
        <v>*</v>
      </c>
      <c r="AT12" s="296" t="str">
        <f>IF(Y12&lt;0.1,"*")</f>
        <v>*</v>
      </c>
      <c r="AU12" s="296" t="str">
        <f>IF(AC12&lt;1,"*")</f>
        <v>*</v>
      </c>
      <c r="AV12" s="296" t="str">
        <f>IF(AG12&lt;1,"*")</f>
        <v>*</v>
      </c>
      <c r="AW12" s="296" t="str">
        <f>IF(AK12&lt;1,"*")</f>
        <v>*</v>
      </c>
      <c r="AX12" s="297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98" t="s">
        <v>24</v>
      </c>
      <c r="B13" s="299"/>
      <c r="C13" s="299"/>
      <c r="D13" s="300" t="s">
        <v>135</v>
      </c>
      <c r="E13" s="301"/>
      <c r="F13" s="302"/>
      <c r="G13" s="30">
        <f aca="true" t="shared" si="2" ref="G13:G31">F13-E13</f>
        <v>0</v>
      </c>
      <c r="H13" s="10"/>
      <c r="I13" s="302"/>
      <c r="J13" s="30">
        <f aca="true" t="shared" si="3" ref="J13:J31">I13-H13</f>
        <v>0</v>
      </c>
      <c r="K13" s="10"/>
      <c r="L13" s="302"/>
      <c r="M13" s="30">
        <f t="shared" si="0"/>
        <v>0</v>
      </c>
      <c r="N13" s="303"/>
      <c r="O13" s="304"/>
      <c r="P13" s="305" t="b">
        <f t="shared" si="1"/>
        <v>0</v>
      </c>
      <c r="Q13" s="37">
        <f aca="true" t="shared" si="4" ref="Q13:Q31">O13-N13</f>
        <v>0</v>
      </c>
      <c r="R13" s="303"/>
      <c r="S13" s="306"/>
      <c r="T13" s="307" t="b">
        <f aca="true" t="shared" si="5" ref="T13:T31">IF(S13&gt;174,5,IF(S13&gt;164,4,IF(S13&gt;154,3,IF(S13&gt;144,2,IF(S13&gt;1,1)))))</f>
        <v>0</v>
      </c>
      <c r="U13" s="37">
        <f aca="true" t="shared" si="6" ref="U13:U31">S13-R13</f>
        <v>0</v>
      </c>
      <c r="V13" s="303"/>
      <c r="W13" s="308"/>
      <c r="X13" s="307" t="str">
        <f aca="true" t="shared" si="7" ref="X13:X31">IF(W13&lt;1,"#",IF(W13&lt;18.5,5,IF(W13&lt;20.5,4,IF(W13&lt;22.5,3,IF(W13&lt;26.1,2,IF(W13&lt;100,1))))))</f>
        <v>#</v>
      </c>
      <c r="Y13" s="38">
        <f aca="true" t="shared" si="8" ref="Y13:Y31">V13-W13</f>
        <v>0</v>
      </c>
      <c r="Z13" s="303"/>
      <c r="AA13" s="309"/>
      <c r="AB13" s="310" t="b">
        <f aca="true" t="shared" si="9" ref="AB13:AB31">IF(AA13&gt;34,5,IF(AA13&gt;29,4,IF(AA13&gt;24,3,IF(AA13&gt;20,2,IF(AA13&gt;1,1)))))</f>
        <v>0</v>
      </c>
      <c r="AC13" s="37">
        <f aca="true" t="shared" si="10" ref="AC13:AC31">AA13-Z13</f>
        <v>0</v>
      </c>
      <c r="AD13" s="303"/>
      <c r="AE13" s="311"/>
      <c r="AF13" s="310" t="b">
        <f aca="true" t="shared" si="11" ref="AF13:AF31">IF(AE13&gt;64,5,IF(AE13&gt;59,4,IF(AE13&gt;54,3,IF(AE13&gt;49,2,IF(AE13&gt;1,1)))))</f>
        <v>0</v>
      </c>
      <c r="AG13" s="37">
        <f aca="true" t="shared" si="12" ref="AG13:AG31">AE13-AD13</f>
        <v>0</v>
      </c>
      <c r="AH13" s="303"/>
      <c r="AI13" s="312"/>
      <c r="AJ13" s="313" t="b">
        <f aca="true" t="shared" si="13" ref="AJ13:AJ31">IF(AI13&gt;42,5,IF(AI13&gt;32,4,IF(AI13&gt;22,3,IF(AI13&gt;13,2,IF(AI13&gt;0,1)))))</f>
        <v>0</v>
      </c>
      <c r="AK13" s="115">
        <f aca="true" t="shared" si="14" ref="AK13:AK31">AI13-AH13</f>
        <v>0</v>
      </c>
      <c r="AL13" s="121"/>
      <c r="AM13" s="129"/>
      <c r="AN13" s="313" t="b">
        <f aca="true" t="shared" si="15" ref="AN13:AN31">IF(AM13&gt;1149,5,IF(AM13&gt;1099,4,IF(AM13&gt;999,3,IF(AM13&gt;890,2,IF(AM13&gt;0,1)))))</f>
        <v>0</v>
      </c>
      <c r="AO13" s="124">
        <f aca="true" t="shared" si="16" ref="AO13:AO31">AM13-AL13</f>
        <v>0</v>
      </c>
      <c r="AP13" s="314"/>
      <c r="AQ13" s="315" t="e">
        <f aca="true" t="shared" si="17" ref="AQ13:AQ31">AVERAGE(P13,T13,X13,AB13,AF13,AJ13,AN13)</f>
        <v>#DIV/0!</v>
      </c>
      <c r="AR13" s="316" t="str">
        <f aca="true" t="shared" si="18" ref="AR13:AR31">IF(Q13&lt;1,"*")</f>
        <v>*</v>
      </c>
      <c r="AS13" s="317" t="str">
        <f aca="true" t="shared" si="19" ref="AS13:AS31">IF(U13&lt;1,"*")</f>
        <v>*</v>
      </c>
      <c r="AT13" s="317" t="str">
        <f aca="true" t="shared" si="20" ref="AT13:AT31">IF(Y13&lt;0.1,"*")</f>
        <v>*</v>
      </c>
      <c r="AU13" s="317" t="str">
        <f aca="true" t="shared" si="21" ref="AU13:AU31">IF(AC13&lt;1,"*")</f>
        <v>*</v>
      </c>
      <c r="AV13" s="317" t="str">
        <f aca="true" t="shared" si="22" ref="AV13:AV31">IF(AG13&lt;1,"*")</f>
        <v>*</v>
      </c>
      <c r="AW13" s="317" t="str">
        <f aca="true" t="shared" si="23" ref="AW13:AW31">IF(AK13&lt;1,"*")</f>
        <v>*</v>
      </c>
      <c r="AX13" s="318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98" t="s">
        <v>25</v>
      </c>
      <c r="B14" s="299"/>
      <c r="C14" s="299"/>
      <c r="D14" s="300" t="s">
        <v>135</v>
      </c>
      <c r="E14" s="301"/>
      <c r="F14" s="302"/>
      <c r="G14" s="30">
        <f t="shared" si="2"/>
        <v>0</v>
      </c>
      <c r="H14" s="10"/>
      <c r="I14" s="302"/>
      <c r="J14" s="30">
        <f t="shared" si="3"/>
        <v>0</v>
      </c>
      <c r="K14" s="10"/>
      <c r="L14" s="302"/>
      <c r="M14" s="30">
        <f t="shared" si="0"/>
        <v>0</v>
      </c>
      <c r="N14" s="303"/>
      <c r="O14" s="304"/>
      <c r="P14" s="305" t="b">
        <f t="shared" si="1"/>
        <v>0</v>
      </c>
      <c r="Q14" s="37">
        <f t="shared" si="4"/>
        <v>0</v>
      </c>
      <c r="R14" s="303"/>
      <c r="S14" s="306"/>
      <c r="T14" s="307" t="b">
        <f t="shared" si="5"/>
        <v>0</v>
      </c>
      <c r="U14" s="37">
        <f t="shared" si="6"/>
        <v>0</v>
      </c>
      <c r="V14" s="303"/>
      <c r="W14" s="308"/>
      <c r="X14" s="307" t="str">
        <f t="shared" si="7"/>
        <v>#</v>
      </c>
      <c r="Y14" s="38">
        <f t="shared" si="8"/>
        <v>0</v>
      </c>
      <c r="Z14" s="303"/>
      <c r="AA14" s="309"/>
      <c r="AB14" s="310" t="b">
        <f t="shared" si="9"/>
        <v>0</v>
      </c>
      <c r="AC14" s="37">
        <f t="shared" si="10"/>
        <v>0</v>
      </c>
      <c r="AD14" s="303"/>
      <c r="AE14" s="311"/>
      <c r="AF14" s="310" t="b">
        <f t="shared" si="11"/>
        <v>0</v>
      </c>
      <c r="AG14" s="37">
        <f t="shared" si="12"/>
        <v>0</v>
      </c>
      <c r="AH14" s="303"/>
      <c r="AI14" s="312"/>
      <c r="AJ14" s="313" t="b">
        <f t="shared" si="13"/>
        <v>0</v>
      </c>
      <c r="AK14" s="115">
        <f t="shared" si="14"/>
        <v>0</v>
      </c>
      <c r="AL14" s="121"/>
      <c r="AM14" s="129"/>
      <c r="AN14" s="313" t="b">
        <f t="shared" si="15"/>
        <v>0</v>
      </c>
      <c r="AO14" s="124">
        <f t="shared" si="16"/>
        <v>0</v>
      </c>
      <c r="AP14" s="314"/>
      <c r="AQ14" s="315" t="e">
        <f t="shared" si="17"/>
        <v>#DIV/0!</v>
      </c>
      <c r="AR14" s="316" t="str">
        <f t="shared" si="18"/>
        <v>*</v>
      </c>
      <c r="AS14" s="317" t="str">
        <f t="shared" si="19"/>
        <v>*</v>
      </c>
      <c r="AT14" s="317" t="str">
        <f t="shared" si="20"/>
        <v>*</v>
      </c>
      <c r="AU14" s="317" t="str">
        <f t="shared" si="21"/>
        <v>*</v>
      </c>
      <c r="AV14" s="317" t="str">
        <f t="shared" si="22"/>
        <v>*</v>
      </c>
      <c r="AW14" s="317" t="str">
        <f t="shared" si="23"/>
        <v>*</v>
      </c>
      <c r="AX14" s="318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98" t="s">
        <v>26</v>
      </c>
      <c r="B15" s="299"/>
      <c r="C15" s="299"/>
      <c r="D15" s="300" t="s">
        <v>135</v>
      </c>
      <c r="E15" s="301"/>
      <c r="F15" s="302"/>
      <c r="G15" s="30">
        <f t="shared" si="2"/>
        <v>0</v>
      </c>
      <c r="H15" s="10"/>
      <c r="I15" s="302"/>
      <c r="J15" s="30">
        <f t="shared" si="3"/>
        <v>0</v>
      </c>
      <c r="K15" s="10"/>
      <c r="L15" s="302"/>
      <c r="M15" s="30">
        <f t="shared" si="0"/>
        <v>0</v>
      </c>
      <c r="N15" s="303"/>
      <c r="O15" s="304"/>
      <c r="P15" s="305" t="b">
        <f t="shared" si="1"/>
        <v>0</v>
      </c>
      <c r="Q15" s="37">
        <f t="shared" si="4"/>
        <v>0</v>
      </c>
      <c r="R15" s="303"/>
      <c r="S15" s="306"/>
      <c r="T15" s="307" t="b">
        <f t="shared" si="5"/>
        <v>0</v>
      </c>
      <c r="U15" s="37">
        <f t="shared" si="6"/>
        <v>0</v>
      </c>
      <c r="V15" s="303"/>
      <c r="W15" s="308"/>
      <c r="X15" s="307" t="str">
        <f t="shared" si="7"/>
        <v>#</v>
      </c>
      <c r="Y15" s="38">
        <f t="shared" si="8"/>
        <v>0</v>
      </c>
      <c r="Z15" s="303"/>
      <c r="AA15" s="309"/>
      <c r="AB15" s="310" t="b">
        <f t="shared" si="9"/>
        <v>0</v>
      </c>
      <c r="AC15" s="37">
        <f t="shared" si="10"/>
        <v>0</v>
      </c>
      <c r="AD15" s="303"/>
      <c r="AE15" s="311"/>
      <c r="AF15" s="310" t="b">
        <f t="shared" si="11"/>
        <v>0</v>
      </c>
      <c r="AG15" s="37">
        <f t="shared" si="12"/>
        <v>0</v>
      </c>
      <c r="AH15" s="303"/>
      <c r="AI15" s="312"/>
      <c r="AJ15" s="313" t="b">
        <f t="shared" si="13"/>
        <v>0</v>
      </c>
      <c r="AK15" s="115">
        <f t="shared" si="14"/>
        <v>0</v>
      </c>
      <c r="AL15" s="121"/>
      <c r="AM15" s="129"/>
      <c r="AN15" s="313" t="b">
        <f t="shared" si="15"/>
        <v>0</v>
      </c>
      <c r="AO15" s="124">
        <f t="shared" si="16"/>
        <v>0</v>
      </c>
      <c r="AP15" s="299"/>
      <c r="AQ15" s="315" t="e">
        <f t="shared" si="17"/>
        <v>#DIV/0!</v>
      </c>
      <c r="AR15" s="316" t="str">
        <f t="shared" si="18"/>
        <v>*</v>
      </c>
      <c r="AS15" s="317" t="str">
        <f t="shared" si="19"/>
        <v>*</v>
      </c>
      <c r="AT15" s="317" t="str">
        <f t="shared" si="20"/>
        <v>*</v>
      </c>
      <c r="AU15" s="317" t="str">
        <f t="shared" si="21"/>
        <v>*</v>
      </c>
      <c r="AV15" s="317" t="str">
        <f t="shared" si="22"/>
        <v>*</v>
      </c>
      <c r="AW15" s="317" t="str">
        <f t="shared" si="23"/>
        <v>*</v>
      </c>
      <c r="AX15" s="318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98" t="s">
        <v>27</v>
      </c>
      <c r="B16" s="299"/>
      <c r="C16" s="299"/>
      <c r="D16" s="300" t="s">
        <v>135</v>
      </c>
      <c r="E16" s="301"/>
      <c r="F16" s="302"/>
      <c r="G16" s="30">
        <f t="shared" si="2"/>
        <v>0</v>
      </c>
      <c r="H16" s="10"/>
      <c r="I16" s="302"/>
      <c r="J16" s="30">
        <f t="shared" si="3"/>
        <v>0</v>
      </c>
      <c r="K16" s="10"/>
      <c r="L16" s="302"/>
      <c r="M16" s="30">
        <f t="shared" si="0"/>
        <v>0</v>
      </c>
      <c r="N16" s="303"/>
      <c r="O16" s="304"/>
      <c r="P16" s="305" t="b">
        <f t="shared" si="1"/>
        <v>0</v>
      </c>
      <c r="Q16" s="37">
        <f t="shared" si="4"/>
        <v>0</v>
      </c>
      <c r="R16" s="303"/>
      <c r="S16" s="306"/>
      <c r="T16" s="307" t="b">
        <f t="shared" si="5"/>
        <v>0</v>
      </c>
      <c r="U16" s="37">
        <f t="shared" si="6"/>
        <v>0</v>
      </c>
      <c r="V16" s="303"/>
      <c r="W16" s="308"/>
      <c r="X16" s="307" t="str">
        <f t="shared" si="7"/>
        <v>#</v>
      </c>
      <c r="Y16" s="38">
        <f t="shared" si="8"/>
        <v>0</v>
      </c>
      <c r="Z16" s="303"/>
      <c r="AA16" s="309"/>
      <c r="AB16" s="310" t="b">
        <f t="shared" si="9"/>
        <v>0</v>
      </c>
      <c r="AC16" s="37">
        <f t="shared" si="10"/>
        <v>0</v>
      </c>
      <c r="AD16" s="303"/>
      <c r="AE16" s="311"/>
      <c r="AF16" s="310" t="b">
        <f t="shared" si="11"/>
        <v>0</v>
      </c>
      <c r="AG16" s="37">
        <f t="shared" si="12"/>
        <v>0</v>
      </c>
      <c r="AH16" s="303"/>
      <c r="AI16" s="312"/>
      <c r="AJ16" s="313" t="b">
        <f t="shared" si="13"/>
        <v>0</v>
      </c>
      <c r="AK16" s="115">
        <f t="shared" si="14"/>
        <v>0</v>
      </c>
      <c r="AL16" s="121"/>
      <c r="AM16" s="129"/>
      <c r="AN16" s="313" t="b">
        <f t="shared" si="15"/>
        <v>0</v>
      </c>
      <c r="AO16" s="124">
        <f t="shared" si="16"/>
        <v>0</v>
      </c>
      <c r="AP16" s="299"/>
      <c r="AQ16" s="315" t="e">
        <f t="shared" si="17"/>
        <v>#DIV/0!</v>
      </c>
      <c r="AR16" s="316" t="str">
        <f t="shared" si="18"/>
        <v>*</v>
      </c>
      <c r="AS16" s="317" t="str">
        <f t="shared" si="19"/>
        <v>*</v>
      </c>
      <c r="AT16" s="317" t="str">
        <f t="shared" si="20"/>
        <v>*</v>
      </c>
      <c r="AU16" s="317" t="str">
        <f t="shared" si="21"/>
        <v>*</v>
      </c>
      <c r="AV16" s="317" t="str">
        <f t="shared" si="22"/>
        <v>*</v>
      </c>
      <c r="AW16" s="317" t="str">
        <f t="shared" si="23"/>
        <v>*</v>
      </c>
      <c r="AX16" s="318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98" t="s">
        <v>28</v>
      </c>
      <c r="B17" s="299"/>
      <c r="C17" s="299"/>
      <c r="D17" s="300" t="s">
        <v>135</v>
      </c>
      <c r="E17" s="301"/>
      <c r="F17" s="302"/>
      <c r="G17" s="30">
        <f t="shared" si="2"/>
        <v>0</v>
      </c>
      <c r="H17" s="10"/>
      <c r="I17" s="302"/>
      <c r="J17" s="30">
        <f t="shared" si="3"/>
        <v>0</v>
      </c>
      <c r="K17" s="10"/>
      <c r="L17" s="302"/>
      <c r="M17" s="30">
        <f t="shared" si="0"/>
        <v>0</v>
      </c>
      <c r="N17" s="303"/>
      <c r="O17" s="304"/>
      <c r="P17" s="305" t="b">
        <f t="shared" si="1"/>
        <v>0</v>
      </c>
      <c r="Q17" s="37">
        <f t="shared" si="4"/>
        <v>0</v>
      </c>
      <c r="R17" s="303"/>
      <c r="S17" s="306"/>
      <c r="T17" s="307" t="b">
        <f t="shared" si="5"/>
        <v>0</v>
      </c>
      <c r="U17" s="37">
        <f t="shared" si="6"/>
        <v>0</v>
      </c>
      <c r="V17" s="303"/>
      <c r="W17" s="308"/>
      <c r="X17" s="307" t="str">
        <f t="shared" si="7"/>
        <v>#</v>
      </c>
      <c r="Y17" s="38">
        <f t="shared" si="8"/>
        <v>0</v>
      </c>
      <c r="Z17" s="303"/>
      <c r="AA17" s="309"/>
      <c r="AB17" s="310" t="b">
        <f t="shared" si="9"/>
        <v>0</v>
      </c>
      <c r="AC17" s="37">
        <f t="shared" si="10"/>
        <v>0</v>
      </c>
      <c r="AD17" s="303"/>
      <c r="AE17" s="311"/>
      <c r="AF17" s="310" t="b">
        <f t="shared" si="11"/>
        <v>0</v>
      </c>
      <c r="AG17" s="37">
        <f t="shared" si="12"/>
        <v>0</v>
      </c>
      <c r="AH17" s="303"/>
      <c r="AI17" s="312"/>
      <c r="AJ17" s="313" t="b">
        <f t="shared" si="13"/>
        <v>0</v>
      </c>
      <c r="AK17" s="115">
        <f t="shared" si="14"/>
        <v>0</v>
      </c>
      <c r="AL17" s="121"/>
      <c r="AM17" s="129"/>
      <c r="AN17" s="313" t="b">
        <f t="shared" si="15"/>
        <v>0</v>
      </c>
      <c r="AO17" s="124">
        <f t="shared" si="16"/>
        <v>0</v>
      </c>
      <c r="AP17" s="299"/>
      <c r="AQ17" s="315" t="e">
        <f t="shared" si="17"/>
        <v>#DIV/0!</v>
      </c>
      <c r="AR17" s="316" t="str">
        <f t="shared" si="18"/>
        <v>*</v>
      </c>
      <c r="AS17" s="317" t="str">
        <f t="shared" si="19"/>
        <v>*</v>
      </c>
      <c r="AT17" s="317" t="str">
        <f t="shared" si="20"/>
        <v>*</v>
      </c>
      <c r="AU17" s="317" t="str">
        <f t="shared" si="21"/>
        <v>*</v>
      </c>
      <c r="AV17" s="317" t="str">
        <f t="shared" si="22"/>
        <v>*</v>
      </c>
      <c r="AW17" s="317" t="str">
        <f t="shared" si="23"/>
        <v>*</v>
      </c>
      <c r="AX17" s="318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98" t="s">
        <v>29</v>
      </c>
      <c r="B18" s="299"/>
      <c r="C18" s="299"/>
      <c r="D18" s="300" t="s">
        <v>135</v>
      </c>
      <c r="E18" s="301"/>
      <c r="F18" s="302"/>
      <c r="G18" s="30">
        <f t="shared" si="2"/>
        <v>0</v>
      </c>
      <c r="H18" s="10"/>
      <c r="I18" s="302"/>
      <c r="J18" s="30">
        <f t="shared" si="3"/>
        <v>0</v>
      </c>
      <c r="K18" s="10"/>
      <c r="L18" s="302"/>
      <c r="M18" s="30">
        <f t="shared" si="0"/>
        <v>0</v>
      </c>
      <c r="N18" s="303"/>
      <c r="O18" s="304"/>
      <c r="P18" s="305" t="b">
        <f t="shared" si="1"/>
        <v>0</v>
      </c>
      <c r="Q18" s="37">
        <f t="shared" si="4"/>
        <v>0</v>
      </c>
      <c r="R18" s="303"/>
      <c r="S18" s="306"/>
      <c r="T18" s="307" t="b">
        <f t="shared" si="5"/>
        <v>0</v>
      </c>
      <c r="U18" s="37">
        <f t="shared" si="6"/>
        <v>0</v>
      </c>
      <c r="V18" s="303"/>
      <c r="W18" s="308"/>
      <c r="X18" s="307" t="str">
        <f t="shared" si="7"/>
        <v>#</v>
      </c>
      <c r="Y18" s="38">
        <f t="shared" si="8"/>
        <v>0</v>
      </c>
      <c r="Z18" s="303"/>
      <c r="AA18" s="309"/>
      <c r="AB18" s="310" t="b">
        <f t="shared" si="9"/>
        <v>0</v>
      </c>
      <c r="AC18" s="37">
        <f t="shared" si="10"/>
        <v>0</v>
      </c>
      <c r="AD18" s="303"/>
      <c r="AE18" s="311"/>
      <c r="AF18" s="310" t="b">
        <f t="shared" si="11"/>
        <v>0</v>
      </c>
      <c r="AG18" s="37">
        <f t="shared" si="12"/>
        <v>0</v>
      </c>
      <c r="AH18" s="303"/>
      <c r="AI18" s="312"/>
      <c r="AJ18" s="313" t="b">
        <f t="shared" si="13"/>
        <v>0</v>
      </c>
      <c r="AK18" s="115">
        <f t="shared" si="14"/>
        <v>0</v>
      </c>
      <c r="AL18" s="121"/>
      <c r="AM18" s="129"/>
      <c r="AN18" s="313" t="b">
        <f t="shared" si="15"/>
        <v>0</v>
      </c>
      <c r="AO18" s="124">
        <f t="shared" si="16"/>
        <v>0</v>
      </c>
      <c r="AP18" s="299"/>
      <c r="AQ18" s="315" t="e">
        <f t="shared" si="17"/>
        <v>#DIV/0!</v>
      </c>
      <c r="AR18" s="316" t="str">
        <f t="shared" si="18"/>
        <v>*</v>
      </c>
      <c r="AS18" s="317" t="str">
        <f t="shared" si="19"/>
        <v>*</v>
      </c>
      <c r="AT18" s="317" t="str">
        <f t="shared" si="20"/>
        <v>*</v>
      </c>
      <c r="AU18" s="317" t="str">
        <f t="shared" si="21"/>
        <v>*</v>
      </c>
      <c r="AV18" s="317" t="str">
        <f t="shared" si="22"/>
        <v>*</v>
      </c>
      <c r="AW18" s="317" t="str">
        <f t="shared" si="23"/>
        <v>*</v>
      </c>
      <c r="AX18" s="318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98" t="s">
        <v>30</v>
      </c>
      <c r="B19" s="299"/>
      <c r="C19" s="299"/>
      <c r="D19" s="300" t="s">
        <v>135</v>
      </c>
      <c r="E19" s="301"/>
      <c r="F19" s="302"/>
      <c r="G19" s="30">
        <f t="shared" si="2"/>
        <v>0</v>
      </c>
      <c r="H19" s="10"/>
      <c r="I19" s="302"/>
      <c r="J19" s="30">
        <f t="shared" si="3"/>
        <v>0</v>
      </c>
      <c r="K19" s="10"/>
      <c r="L19" s="302"/>
      <c r="M19" s="30">
        <f t="shared" si="0"/>
        <v>0</v>
      </c>
      <c r="N19" s="303"/>
      <c r="O19" s="304"/>
      <c r="P19" s="305" t="b">
        <f t="shared" si="1"/>
        <v>0</v>
      </c>
      <c r="Q19" s="37">
        <f t="shared" si="4"/>
        <v>0</v>
      </c>
      <c r="R19" s="303"/>
      <c r="S19" s="306"/>
      <c r="T19" s="307" t="b">
        <f t="shared" si="5"/>
        <v>0</v>
      </c>
      <c r="U19" s="37">
        <f t="shared" si="6"/>
        <v>0</v>
      </c>
      <c r="V19" s="303"/>
      <c r="W19" s="308"/>
      <c r="X19" s="307" t="str">
        <f t="shared" si="7"/>
        <v>#</v>
      </c>
      <c r="Y19" s="38">
        <f t="shared" si="8"/>
        <v>0</v>
      </c>
      <c r="Z19" s="303"/>
      <c r="AA19" s="309"/>
      <c r="AB19" s="310" t="b">
        <f t="shared" si="9"/>
        <v>0</v>
      </c>
      <c r="AC19" s="37">
        <f t="shared" si="10"/>
        <v>0</v>
      </c>
      <c r="AD19" s="303"/>
      <c r="AE19" s="311"/>
      <c r="AF19" s="310" t="b">
        <f t="shared" si="11"/>
        <v>0</v>
      </c>
      <c r="AG19" s="37">
        <f t="shared" si="12"/>
        <v>0</v>
      </c>
      <c r="AH19" s="303"/>
      <c r="AI19" s="312"/>
      <c r="AJ19" s="313" t="b">
        <f t="shared" si="13"/>
        <v>0</v>
      </c>
      <c r="AK19" s="115">
        <f t="shared" si="14"/>
        <v>0</v>
      </c>
      <c r="AL19" s="121"/>
      <c r="AM19" s="129"/>
      <c r="AN19" s="313" t="b">
        <f t="shared" si="15"/>
        <v>0</v>
      </c>
      <c r="AO19" s="124">
        <f t="shared" si="16"/>
        <v>0</v>
      </c>
      <c r="AP19" s="299"/>
      <c r="AQ19" s="315" t="e">
        <f t="shared" si="17"/>
        <v>#DIV/0!</v>
      </c>
      <c r="AR19" s="316" t="str">
        <f t="shared" si="18"/>
        <v>*</v>
      </c>
      <c r="AS19" s="317" t="str">
        <f t="shared" si="19"/>
        <v>*</v>
      </c>
      <c r="AT19" s="317" t="str">
        <f t="shared" si="20"/>
        <v>*</v>
      </c>
      <c r="AU19" s="317" t="str">
        <f t="shared" si="21"/>
        <v>*</v>
      </c>
      <c r="AV19" s="317" t="str">
        <f t="shared" si="22"/>
        <v>*</v>
      </c>
      <c r="AW19" s="317" t="str">
        <f t="shared" si="23"/>
        <v>*</v>
      </c>
      <c r="AX19" s="318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98" t="s">
        <v>31</v>
      </c>
      <c r="B20" s="299"/>
      <c r="C20" s="299"/>
      <c r="D20" s="300" t="s">
        <v>135</v>
      </c>
      <c r="E20" s="301"/>
      <c r="F20" s="302"/>
      <c r="G20" s="30">
        <f t="shared" si="2"/>
        <v>0</v>
      </c>
      <c r="H20" s="10"/>
      <c r="I20" s="302"/>
      <c r="J20" s="30">
        <f t="shared" si="3"/>
        <v>0</v>
      </c>
      <c r="K20" s="10"/>
      <c r="L20" s="302"/>
      <c r="M20" s="30">
        <f t="shared" si="0"/>
        <v>0</v>
      </c>
      <c r="N20" s="303"/>
      <c r="O20" s="304"/>
      <c r="P20" s="305" t="b">
        <f t="shared" si="1"/>
        <v>0</v>
      </c>
      <c r="Q20" s="37">
        <f t="shared" si="4"/>
        <v>0</v>
      </c>
      <c r="R20" s="303"/>
      <c r="S20" s="306"/>
      <c r="T20" s="307" t="b">
        <f t="shared" si="5"/>
        <v>0</v>
      </c>
      <c r="U20" s="37">
        <f t="shared" si="6"/>
        <v>0</v>
      </c>
      <c r="V20" s="303"/>
      <c r="W20" s="308"/>
      <c r="X20" s="307" t="str">
        <f t="shared" si="7"/>
        <v>#</v>
      </c>
      <c r="Y20" s="38">
        <f t="shared" si="8"/>
        <v>0</v>
      </c>
      <c r="Z20" s="303"/>
      <c r="AA20" s="309"/>
      <c r="AB20" s="310" t="b">
        <f t="shared" si="9"/>
        <v>0</v>
      </c>
      <c r="AC20" s="37">
        <f t="shared" si="10"/>
        <v>0</v>
      </c>
      <c r="AD20" s="303"/>
      <c r="AE20" s="311"/>
      <c r="AF20" s="310" t="b">
        <f t="shared" si="11"/>
        <v>0</v>
      </c>
      <c r="AG20" s="37">
        <f t="shared" si="12"/>
        <v>0</v>
      </c>
      <c r="AH20" s="303"/>
      <c r="AI20" s="312"/>
      <c r="AJ20" s="313" t="b">
        <f t="shared" si="13"/>
        <v>0</v>
      </c>
      <c r="AK20" s="115">
        <f t="shared" si="14"/>
        <v>0</v>
      </c>
      <c r="AL20" s="121"/>
      <c r="AM20" s="129"/>
      <c r="AN20" s="313" t="b">
        <f t="shared" si="15"/>
        <v>0</v>
      </c>
      <c r="AO20" s="124">
        <f t="shared" si="16"/>
        <v>0</v>
      </c>
      <c r="AP20" s="299"/>
      <c r="AQ20" s="315" t="e">
        <f t="shared" si="17"/>
        <v>#DIV/0!</v>
      </c>
      <c r="AR20" s="316" t="str">
        <f t="shared" si="18"/>
        <v>*</v>
      </c>
      <c r="AS20" s="317" t="str">
        <f t="shared" si="19"/>
        <v>*</v>
      </c>
      <c r="AT20" s="317" t="str">
        <f t="shared" si="20"/>
        <v>*</v>
      </c>
      <c r="AU20" s="317" t="str">
        <f t="shared" si="21"/>
        <v>*</v>
      </c>
      <c r="AV20" s="317" t="str">
        <f t="shared" si="22"/>
        <v>*</v>
      </c>
      <c r="AW20" s="317" t="str">
        <f t="shared" si="23"/>
        <v>*</v>
      </c>
      <c r="AX20" s="318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98" t="s">
        <v>32</v>
      </c>
      <c r="B21" s="299"/>
      <c r="C21" s="299"/>
      <c r="D21" s="300" t="s">
        <v>135</v>
      </c>
      <c r="E21" s="301"/>
      <c r="F21" s="302"/>
      <c r="G21" s="30">
        <f t="shared" si="2"/>
        <v>0</v>
      </c>
      <c r="H21" s="10"/>
      <c r="I21" s="302"/>
      <c r="J21" s="30">
        <f t="shared" si="3"/>
        <v>0</v>
      </c>
      <c r="K21" s="10"/>
      <c r="L21" s="302"/>
      <c r="M21" s="30">
        <f t="shared" si="0"/>
        <v>0</v>
      </c>
      <c r="N21" s="303"/>
      <c r="O21" s="304"/>
      <c r="P21" s="305" t="b">
        <f t="shared" si="1"/>
        <v>0</v>
      </c>
      <c r="Q21" s="37">
        <f t="shared" si="4"/>
        <v>0</v>
      </c>
      <c r="R21" s="303"/>
      <c r="S21" s="306"/>
      <c r="T21" s="307" t="b">
        <f t="shared" si="5"/>
        <v>0</v>
      </c>
      <c r="U21" s="37">
        <f t="shared" si="6"/>
        <v>0</v>
      </c>
      <c r="V21" s="303"/>
      <c r="W21" s="308"/>
      <c r="X21" s="307" t="str">
        <f t="shared" si="7"/>
        <v>#</v>
      </c>
      <c r="Y21" s="38">
        <f t="shared" si="8"/>
        <v>0</v>
      </c>
      <c r="Z21" s="303"/>
      <c r="AA21" s="309"/>
      <c r="AB21" s="310" t="b">
        <f t="shared" si="9"/>
        <v>0</v>
      </c>
      <c r="AC21" s="37">
        <f t="shared" si="10"/>
        <v>0</v>
      </c>
      <c r="AD21" s="303"/>
      <c r="AE21" s="311"/>
      <c r="AF21" s="310" t="b">
        <f t="shared" si="11"/>
        <v>0</v>
      </c>
      <c r="AG21" s="37">
        <f t="shared" si="12"/>
        <v>0</v>
      </c>
      <c r="AH21" s="303"/>
      <c r="AI21" s="312"/>
      <c r="AJ21" s="313" t="b">
        <f t="shared" si="13"/>
        <v>0</v>
      </c>
      <c r="AK21" s="115">
        <f t="shared" si="14"/>
        <v>0</v>
      </c>
      <c r="AL21" s="121"/>
      <c r="AM21" s="129"/>
      <c r="AN21" s="313" t="b">
        <f t="shared" si="15"/>
        <v>0</v>
      </c>
      <c r="AO21" s="124">
        <f t="shared" si="16"/>
        <v>0</v>
      </c>
      <c r="AP21" s="299"/>
      <c r="AQ21" s="315" t="e">
        <f t="shared" si="17"/>
        <v>#DIV/0!</v>
      </c>
      <c r="AR21" s="316" t="str">
        <f t="shared" si="18"/>
        <v>*</v>
      </c>
      <c r="AS21" s="317" t="str">
        <f t="shared" si="19"/>
        <v>*</v>
      </c>
      <c r="AT21" s="317" t="str">
        <f t="shared" si="20"/>
        <v>*</v>
      </c>
      <c r="AU21" s="317" t="str">
        <f t="shared" si="21"/>
        <v>*</v>
      </c>
      <c r="AV21" s="317" t="str">
        <f t="shared" si="22"/>
        <v>*</v>
      </c>
      <c r="AW21" s="317" t="str">
        <f t="shared" si="23"/>
        <v>*</v>
      </c>
      <c r="AX21" s="318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98" t="s">
        <v>33</v>
      </c>
      <c r="B22" s="299"/>
      <c r="C22" s="299"/>
      <c r="D22" s="300" t="s">
        <v>135</v>
      </c>
      <c r="E22" s="301"/>
      <c r="F22" s="302"/>
      <c r="G22" s="30">
        <f t="shared" si="2"/>
        <v>0</v>
      </c>
      <c r="H22" s="10"/>
      <c r="I22" s="302"/>
      <c r="J22" s="30">
        <f t="shared" si="3"/>
        <v>0</v>
      </c>
      <c r="K22" s="10"/>
      <c r="L22" s="302"/>
      <c r="M22" s="30">
        <f t="shared" si="0"/>
        <v>0</v>
      </c>
      <c r="N22" s="303"/>
      <c r="O22" s="304"/>
      <c r="P22" s="305" t="b">
        <f t="shared" si="1"/>
        <v>0</v>
      </c>
      <c r="Q22" s="37">
        <f t="shared" si="4"/>
        <v>0</v>
      </c>
      <c r="R22" s="303"/>
      <c r="S22" s="306"/>
      <c r="T22" s="307" t="b">
        <f t="shared" si="5"/>
        <v>0</v>
      </c>
      <c r="U22" s="37">
        <f t="shared" si="6"/>
        <v>0</v>
      </c>
      <c r="V22" s="303"/>
      <c r="W22" s="308"/>
      <c r="X22" s="307" t="str">
        <f t="shared" si="7"/>
        <v>#</v>
      </c>
      <c r="Y22" s="38">
        <f t="shared" si="8"/>
        <v>0</v>
      </c>
      <c r="Z22" s="303"/>
      <c r="AA22" s="309"/>
      <c r="AB22" s="310" t="b">
        <f t="shared" si="9"/>
        <v>0</v>
      </c>
      <c r="AC22" s="37">
        <f t="shared" si="10"/>
        <v>0</v>
      </c>
      <c r="AD22" s="303"/>
      <c r="AE22" s="311"/>
      <c r="AF22" s="310" t="b">
        <f t="shared" si="11"/>
        <v>0</v>
      </c>
      <c r="AG22" s="37">
        <f t="shared" si="12"/>
        <v>0</v>
      </c>
      <c r="AH22" s="303"/>
      <c r="AI22" s="312"/>
      <c r="AJ22" s="313" t="b">
        <f t="shared" si="13"/>
        <v>0</v>
      </c>
      <c r="AK22" s="115">
        <f t="shared" si="14"/>
        <v>0</v>
      </c>
      <c r="AL22" s="121"/>
      <c r="AM22" s="129"/>
      <c r="AN22" s="313" t="b">
        <f t="shared" si="15"/>
        <v>0</v>
      </c>
      <c r="AO22" s="124">
        <f t="shared" si="16"/>
        <v>0</v>
      </c>
      <c r="AP22" s="299"/>
      <c r="AQ22" s="315" t="e">
        <f t="shared" si="17"/>
        <v>#DIV/0!</v>
      </c>
      <c r="AR22" s="316" t="str">
        <f t="shared" si="18"/>
        <v>*</v>
      </c>
      <c r="AS22" s="317" t="str">
        <f t="shared" si="19"/>
        <v>*</v>
      </c>
      <c r="AT22" s="317" t="str">
        <f t="shared" si="20"/>
        <v>*</v>
      </c>
      <c r="AU22" s="317" t="str">
        <f t="shared" si="21"/>
        <v>*</v>
      </c>
      <c r="AV22" s="317" t="str">
        <f t="shared" si="22"/>
        <v>*</v>
      </c>
      <c r="AW22" s="317" t="str">
        <f t="shared" si="23"/>
        <v>*</v>
      </c>
      <c r="AX22" s="318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98" t="s">
        <v>34</v>
      </c>
      <c r="B23" s="299"/>
      <c r="C23" s="299"/>
      <c r="D23" s="300" t="s">
        <v>135</v>
      </c>
      <c r="E23" s="301"/>
      <c r="F23" s="302"/>
      <c r="G23" s="30">
        <f t="shared" si="2"/>
        <v>0</v>
      </c>
      <c r="H23" s="10"/>
      <c r="I23" s="302"/>
      <c r="J23" s="30">
        <f t="shared" si="3"/>
        <v>0</v>
      </c>
      <c r="K23" s="10"/>
      <c r="L23" s="302"/>
      <c r="M23" s="30">
        <f t="shared" si="0"/>
        <v>0</v>
      </c>
      <c r="N23" s="303"/>
      <c r="O23" s="304"/>
      <c r="P23" s="305" t="b">
        <f t="shared" si="1"/>
        <v>0</v>
      </c>
      <c r="Q23" s="37">
        <f t="shared" si="4"/>
        <v>0</v>
      </c>
      <c r="R23" s="303"/>
      <c r="S23" s="306"/>
      <c r="T23" s="307" t="b">
        <f t="shared" si="5"/>
        <v>0</v>
      </c>
      <c r="U23" s="37">
        <f t="shared" si="6"/>
        <v>0</v>
      </c>
      <c r="V23" s="303"/>
      <c r="W23" s="308"/>
      <c r="X23" s="307" t="str">
        <f t="shared" si="7"/>
        <v>#</v>
      </c>
      <c r="Y23" s="38">
        <f t="shared" si="8"/>
        <v>0</v>
      </c>
      <c r="Z23" s="303"/>
      <c r="AA23" s="309"/>
      <c r="AB23" s="310" t="b">
        <f t="shared" si="9"/>
        <v>0</v>
      </c>
      <c r="AC23" s="37">
        <f t="shared" si="10"/>
        <v>0</v>
      </c>
      <c r="AD23" s="303"/>
      <c r="AE23" s="311"/>
      <c r="AF23" s="310" t="b">
        <f t="shared" si="11"/>
        <v>0</v>
      </c>
      <c r="AG23" s="37">
        <f t="shared" si="12"/>
        <v>0</v>
      </c>
      <c r="AH23" s="303"/>
      <c r="AI23" s="312"/>
      <c r="AJ23" s="313" t="b">
        <f t="shared" si="13"/>
        <v>0</v>
      </c>
      <c r="AK23" s="115">
        <f t="shared" si="14"/>
        <v>0</v>
      </c>
      <c r="AL23" s="121"/>
      <c r="AM23" s="129"/>
      <c r="AN23" s="313" t="b">
        <f t="shared" si="15"/>
        <v>0</v>
      </c>
      <c r="AO23" s="124">
        <f t="shared" si="16"/>
        <v>0</v>
      </c>
      <c r="AP23" s="299"/>
      <c r="AQ23" s="315" t="e">
        <f t="shared" si="17"/>
        <v>#DIV/0!</v>
      </c>
      <c r="AR23" s="316" t="str">
        <f t="shared" si="18"/>
        <v>*</v>
      </c>
      <c r="AS23" s="317" t="str">
        <f t="shared" si="19"/>
        <v>*</v>
      </c>
      <c r="AT23" s="317" t="str">
        <f t="shared" si="20"/>
        <v>*</v>
      </c>
      <c r="AU23" s="317" t="str">
        <f t="shared" si="21"/>
        <v>*</v>
      </c>
      <c r="AV23" s="317" t="str">
        <f t="shared" si="22"/>
        <v>*</v>
      </c>
      <c r="AW23" s="317" t="str">
        <f t="shared" si="23"/>
        <v>*</v>
      </c>
      <c r="AX23" s="318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98" t="s">
        <v>35</v>
      </c>
      <c r="B24" s="299"/>
      <c r="C24" s="299"/>
      <c r="D24" s="300" t="s">
        <v>135</v>
      </c>
      <c r="E24" s="301"/>
      <c r="F24" s="302"/>
      <c r="G24" s="30">
        <f t="shared" si="2"/>
        <v>0</v>
      </c>
      <c r="H24" s="10"/>
      <c r="I24" s="302"/>
      <c r="J24" s="30">
        <f t="shared" si="3"/>
        <v>0</v>
      </c>
      <c r="K24" s="10"/>
      <c r="L24" s="302"/>
      <c r="M24" s="30">
        <f t="shared" si="0"/>
        <v>0</v>
      </c>
      <c r="N24" s="303"/>
      <c r="O24" s="304"/>
      <c r="P24" s="305" t="b">
        <f t="shared" si="1"/>
        <v>0</v>
      </c>
      <c r="Q24" s="37">
        <f t="shared" si="4"/>
        <v>0</v>
      </c>
      <c r="R24" s="303"/>
      <c r="S24" s="306"/>
      <c r="T24" s="307" t="b">
        <f t="shared" si="5"/>
        <v>0</v>
      </c>
      <c r="U24" s="37">
        <f t="shared" si="6"/>
        <v>0</v>
      </c>
      <c r="V24" s="303"/>
      <c r="W24" s="308"/>
      <c r="X24" s="307" t="str">
        <f t="shared" si="7"/>
        <v>#</v>
      </c>
      <c r="Y24" s="38">
        <f t="shared" si="8"/>
        <v>0</v>
      </c>
      <c r="Z24" s="303"/>
      <c r="AA24" s="309"/>
      <c r="AB24" s="310" t="b">
        <f t="shared" si="9"/>
        <v>0</v>
      </c>
      <c r="AC24" s="37">
        <f t="shared" si="10"/>
        <v>0</v>
      </c>
      <c r="AD24" s="303"/>
      <c r="AE24" s="311"/>
      <c r="AF24" s="310" t="b">
        <f t="shared" si="11"/>
        <v>0</v>
      </c>
      <c r="AG24" s="37">
        <f t="shared" si="12"/>
        <v>0</v>
      </c>
      <c r="AH24" s="303"/>
      <c r="AI24" s="312"/>
      <c r="AJ24" s="313" t="b">
        <f t="shared" si="13"/>
        <v>0</v>
      </c>
      <c r="AK24" s="115">
        <f t="shared" si="14"/>
        <v>0</v>
      </c>
      <c r="AL24" s="121"/>
      <c r="AM24" s="129"/>
      <c r="AN24" s="313" t="b">
        <f t="shared" si="15"/>
        <v>0</v>
      </c>
      <c r="AO24" s="124">
        <f t="shared" si="16"/>
        <v>0</v>
      </c>
      <c r="AP24" s="299"/>
      <c r="AQ24" s="315" t="e">
        <f t="shared" si="17"/>
        <v>#DIV/0!</v>
      </c>
      <c r="AR24" s="316" t="str">
        <f t="shared" si="18"/>
        <v>*</v>
      </c>
      <c r="AS24" s="317" t="str">
        <f t="shared" si="19"/>
        <v>*</v>
      </c>
      <c r="AT24" s="317" t="str">
        <f t="shared" si="20"/>
        <v>*</v>
      </c>
      <c r="AU24" s="317" t="str">
        <f t="shared" si="21"/>
        <v>*</v>
      </c>
      <c r="AV24" s="317" t="str">
        <f t="shared" si="22"/>
        <v>*</v>
      </c>
      <c r="AW24" s="317" t="str">
        <f t="shared" si="23"/>
        <v>*</v>
      </c>
      <c r="AX24" s="318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98" t="s">
        <v>36</v>
      </c>
      <c r="B25" s="299"/>
      <c r="C25" s="299"/>
      <c r="D25" s="300" t="s">
        <v>135</v>
      </c>
      <c r="E25" s="301"/>
      <c r="F25" s="302"/>
      <c r="G25" s="30">
        <f t="shared" si="2"/>
        <v>0</v>
      </c>
      <c r="H25" s="10"/>
      <c r="I25" s="302"/>
      <c r="J25" s="30">
        <f t="shared" si="3"/>
        <v>0</v>
      </c>
      <c r="K25" s="10"/>
      <c r="L25" s="302"/>
      <c r="M25" s="30">
        <f t="shared" si="0"/>
        <v>0</v>
      </c>
      <c r="N25" s="303"/>
      <c r="O25" s="304"/>
      <c r="P25" s="305" t="b">
        <f t="shared" si="1"/>
        <v>0</v>
      </c>
      <c r="Q25" s="37">
        <f t="shared" si="4"/>
        <v>0</v>
      </c>
      <c r="R25" s="303"/>
      <c r="S25" s="306"/>
      <c r="T25" s="307" t="b">
        <f t="shared" si="5"/>
        <v>0</v>
      </c>
      <c r="U25" s="37">
        <f t="shared" si="6"/>
        <v>0</v>
      </c>
      <c r="V25" s="303"/>
      <c r="W25" s="308"/>
      <c r="X25" s="307" t="str">
        <f t="shared" si="7"/>
        <v>#</v>
      </c>
      <c r="Y25" s="38">
        <f t="shared" si="8"/>
        <v>0</v>
      </c>
      <c r="Z25" s="303"/>
      <c r="AA25" s="309"/>
      <c r="AB25" s="310" t="b">
        <f t="shared" si="9"/>
        <v>0</v>
      </c>
      <c r="AC25" s="37">
        <f t="shared" si="10"/>
        <v>0</v>
      </c>
      <c r="AD25" s="303"/>
      <c r="AE25" s="311"/>
      <c r="AF25" s="310" t="b">
        <f t="shared" si="11"/>
        <v>0</v>
      </c>
      <c r="AG25" s="37">
        <f t="shared" si="12"/>
        <v>0</v>
      </c>
      <c r="AH25" s="303"/>
      <c r="AI25" s="312"/>
      <c r="AJ25" s="313" t="b">
        <f t="shared" si="13"/>
        <v>0</v>
      </c>
      <c r="AK25" s="115">
        <f t="shared" si="14"/>
        <v>0</v>
      </c>
      <c r="AL25" s="121"/>
      <c r="AM25" s="129"/>
      <c r="AN25" s="313" t="b">
        <f t="shared" si="15"/>
        <v>0</v>
      </c>
      <c r="AO25" s="124">
        <f t="shared" si="16"/>
        <v>0</v>
      </c>
      <c r="AP25" s="299"/>
      <c r="AQ25" s="315" t="e">
        <f t="shared" si="17"/>
        <v>#DIV/0!</v>
      </c>
      <c r="AR25" s="316" t="str">
        <f t="shared" si="18"/>
        <v>*</v>
      </c>
      <c r="AS25" s="317" t="str">
        <f t="shared" si="19"/>
        <v>*</v>
      </c>
      <c r="AT25" s="317" t="str">
        <f t="shared" si="20"/>
        <v>*</v>
      </c>
      <c r="AU25" s="317" t="str">
        <f t="shared" si="21"/>
        <v>*</v>
      </c>
      <c r="AV25" s="317" t="str">
        <f t="shared" si="22"/>
        <v>*</v>
      </c>
      <c r="AW25" s="317" t="str">
        <f t="shared" si="23"/>
        <v>*</v>
      </c>
      <c r="AX25" s="318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98" t="s">
        <v>37</v>
      </c>
      <c r="B26" s="299"/>
      <c r="C26" s="299"/>
      <c r="D26" s="300" t="s">
        <v>135</v>
      </c>
      <c r="E26" s="301"/>
      <c r="F26" s="302"/>
      <c r="G26" s="30">
        <f t="shared" si="2"/>
        <v>0</v>
      </c>
      <c r="H26" s="10"/>
      <c r="I26" s="302"/>
      <c r="J26" s="30">
        <f t="shared" si="3"/>
        <v>0</v>
      </c>
      <c r="K26" s="10"/>
      <c r="L26" s="302"/>
      <c r="M26" s="30">
        <f t="shared" si="0"/>
        <v>0</v>
      </c>
      <c r="N26" s="303"/>
      <c r="O26" s="304"/>
      <c r="P26" s="305" t="b">
        <f t="shared" si="1"/>
        <v>0</v>
      </c>
      <c r="Q26" s="37">
        <f t="shared" si="4"/>
        <v>0</v>
      </c>
      <c r="R26" s="303"/>
      <c r="S26" s="306"/>
      <c r="T26" s="307" t="b">
        <f t="shared" si="5"/>
        <v>0</v>
      </c>
      <c r="U26" s="37">
        <f t="shared" si="6"/>
        <v>0</v>
      </c>
      <c r="V26" s="303"/>
      <c r="W26" s="308"/>
      <c r="X26" s="307" t="str">
        <f t="shared" si="7"/>
        <v>#</v>
      </c>
      <c r="Y26" s="38">
        <f t="shared" si="8"/>
        <v>0</v>
      </c>
      <c r="Z26" s="303"/>
      <c r="AA26" s="309"/>
      <c r="AB26" s="310" t="b">
        <f t="shared" si="9"/>
        <v>0</v>
      </c>
      <c r="AC26" s="37">
        <f t="shared" si="10"/>
        <v>0</v>
      </c>
      <c r="AD26" s="303"/>
      <c r="AE26" s="311"/>
      <c r="AF26" s="310" t="b">
        <f t="shared" si="11"/>
        <v>0</v>
      </c>
      <c r="AG26" s="37">
        <f t="shared" si="12"/>
        <v>0</v>
      </c>
      <c r="AH26" s="303"/>
      <c r="AI26" s="312"/>
      <c r="AJ26" s="313" t="b">
        <f t="shared" si="13"/>
        <v>0</v>
      </c>
      <c r="AK26" s="115">
        <f t="shared" si="14"/>
        <v>0</v>
      </c>
      <c r="AL26" s="121"/>
      <c r="AM26" s="129"/>
      <c r="AN26" s="313" t="b">
        <f t="shared" si="15"/>
        <v>0</v>
      </c>
      <c r="AO26" s="124">
        <f t="shared" si="16"/>
        <v>0</v>
      </c>
      <c r="AP26" s="299"/>
      <c r="AQ26" s="315" t="e">
        <f t="shared" si="17"/>
        <v>#DIV/0!</v>
      </c>
      <c r="AR26" s="316" t="str">
        <f t="shared" si="18"/>
        <v>*</v>
      </c>
      <c r="AS26" s="317" t="str">
        <f t="shared" si="19"/>
        <v>*</v>
      </c>
      <c r="AT26" s="317" t="str">
        <f t="shared" si="20"/>
        <v>*</v>
      </c>
      <c r="AU26" s="317" t="str">
        <f t="shared" si="21"/>
        <v>*</v>
      </c>
      <c r="AV26" s="317" t="str">
        <f t="shared" si="22"/>
        <v>*</v>
      </c>
      <c r="AW26" s="317" t="str">
        <f t="shared" si="23"/>
        <v>*</v>
      </c>
      <c r="AX26" s="318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98" t="s">
        <v>38</v>
      </c>
      <c r="B27" s="299"/>
      <c r="C27" s="299"/>
      <c r="D27" s="300" t="s">
        <v>135</v>
      </c>
      <c r="E27" s="301"/>
      <c r="F27" s="302"/>
      <c r="G27" s="30">
        <f t="shared" si="2"/>
        <v>0</v>
      </c>
      <c r="H27" s="10"/>
      <c r="I27" s="302"/>
      <c r="J27" s="30">
        <f t="shared" si="3"/>
        <v>0</v>
      </c>
      <c r="K27" s="10"/>
      <c r="L27" s="302"/>
      <c r="M27" s="30">
        <f t="shared" si="0"/>
        <v>0</v>
      </c>
      <c r="N27" s="303"/>
      <c r="O27" s="304"/>
      <c r="P27" s="305" t="b">
        <f t="shared" si="1"/>
        <v>0</v>
      </c>
      <c r="Q27" s="37">
        <f t="shared" si="4"/>
        <v>0</v>
      </c>
      <c r="R27" s="303"/>
      <c r="S27" s="306"/>
      <c r="T27" s="307" t="b">
        <f t="shared" si="5"/>
        <v>0</v>
      </c>
      <c r="U27" s="37">
        <f t="shared" si="6"/>
        <v>0</v>
      </c>
      <c r="V27" s="303"/>
      <c r="W27" s="308"/>
      <c r="X27" s="307" t="str">
        <f t="shared" si="7"/>
        <v>#</v>
      </c>
      <c r="Y27" s="38">
        <f t="shared" si="8"/>
        <v>0</v>
      </c>
      <c r="Z27" s="303"/>
      <c r="AA27" s="309"/>
      <c r="AB27" s="310" t="b">
        <f t="shared" si="9"/>
        <v>0</v>
      </c>
      <c r="AC27" s="37">
        <f t="shared" si="10"/>
        <v>0</v>
      </c>
      <c r="AD27" s="303"/>
      <c r="AE27" s="311"/>
      <c r="AF27" s="310" t="b">
        <f t="shared" si="11"/>
        <v>0</v>
      </c>
      <c r="AG27" s="37">
        <f t="shared" si="12"/>
        <v>0</v>
      </c>
      <c r="AH27" s="303"/>
      <c r="AI27" s="312"/>
      <c r="AJ27" s="313" t="b">
        <f t="shared" si="13"/>
        <v>0</v>
      </c>
      <c r="AK27" s="115">
        <f t="shared" si="14"/>
        <v>0</v>
      </c>
      <c r="AL27" s="121"/>
      <c r="AM27" s="129"/>
      <c r="AN27" s="313" t="b">
        <f t="shared" si="15"/>
        <v>0</v>
      </c>
      <c r="AO27" s="124">
        <f t="shared" si="16"/>
        <v>0</v>
      </c>
      <c r="AP27" s="299"/>
      <c r="AQ27" s="315" t="e">
        <f t="shared" si="17"/>
        <v>#DIV/0!</v>
      </c>
      <c r="AR27" s="316" t="str">
        <f t="shared" si="18"/>
        <v>*</v>
      </c>
      <c r="AS27" s="317" t="str">
        <f t="shared" si="19"/>
        <v>*</v>
      </c>
      <c r="AT27" s="317" t="str">
        <f t="shared" si="20"/>
        <v>*</v>
      </c>
      <c r="AU27" s="317" t="str">
        <f t="shared" si="21"/>
        <v>*</v>
      </c>
      <c r="AV27" s="317" t="str">
        <f t="shared" si="22"/>
        <v>*</v>
      </c>
      <c r="AW27" s="317" t="str">
        <f t="shared" si="23"/>
        <v>*</v>
      </c>
      <c r="AX27" s="318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98" t="s">
        <v>39</v>
      </c>
      <c r="B28" s="299"/>
      <c r="C28" s="299"/>
      <c r="D28" s="300" t="s">
        <v>135</v>
      </c>
      <c r="E28" s="301"/>
      <c r="F28" s="302"/>
      <c r="G28" s="30">
        <f t="shared" si="2"/>
        <v>0</v>
      </c>
      <c r="H28" s="10"/>
      <c r="I28" s="302"/>
      <c r="J28" s="30">
        <f t="shared" si="3"/>
        <v>0</v>
      </c>
      <c r="K28" s="10"/>
      <c r="L28" s="302"/>
      <c r="M28" s="30">
        <f t="shared" si="0"/>
        <v>0</v>
      </c>
      <c r="N28" s="303"/>
      <c r="O28" s="304"/>
      <c r="P28" s="305" t="b">
        <f t="shared" si="1"/>
        <v>0</v>
      </c>
      <c r="Q28" s="37">
        <f t="shared" si="4"/>
        <v>0</v>
      </c>
      <c r="R28" s="303"/>
      <c r="S28" s="306"/>
      <c r="T28" s="307" t="b">
        <f t="shared" si="5"/>
        <v>0</v>
      </c>
      <c r="U28" s="37">
        <f t="shared" si="6"/>
        <v>0</v>
      </c>
      <c r="V28" s="303"/>
      <c r="W28" s="308"/>
      <c r="X28" s="307" t="str">
        <f t="shared" si="7"/>
        <v>#</v>
      </c>
      <c r="Y28" s="38">
        <f t="shared" si="8"/>
        <v>0</v>
      </c>
      <c r="Z28" s="303"/>
      <c r="AA28" s="309"/>
      <c r="AB28" s="310" t="b">
        <f t="shared" si="9"/>
        <v>0</v>
      </c>
      <c r="AC28" s="37">
        <f t="shared" si="10"/>
        <v>0</v>
      </c>
      <c r="AD28" s="303"/>
      <c r="AE28" s="311"/>
      <c r="AF28" s="310" t="b">
        <f t="shared" si="11"/>
        <v>0</v>
      </c>
      <c r="AG28" s="37">
        <f t="shared" si="12"/>
        <v>0</v>
      </c>
      <c r="AH28" s="303"/>
      <c r="AI28" s="312"/>
      <c r="AJ28" s="313" t="b">
        <f t="shared" si="13"/>
        <v>0</v>
      </c>
      <c r="AK28" s="115">
        <f t="shared" si="14"/>
        <v>0</v>
      </c>
      <c r="AL28" s="121"/>
      <c r="AM28" s="129"/>
      <c r="AN28" s="313" t="b">
        <f t="shared" si="15"/>
        <v>0</v>
      </c>
      <c r="AO28" s="124">
        <f t="shared" si="16"/>
        <v>0</v>
      </c>
      <c r="AP28" s="299"/>
      <c r="AQ28" s="315" t="e">
        <f t="shared" si="17"/>
        <v>#DIV/0!</v>
      </c>
      <c r="AR28" s="316" t="str">
        <f t="shared" si="18"/>
        <v>*</v>
      </c>
      <c r="AS28" s="317" t="str">
        <f t="shared" si="19"/>
        <v>*</v>
      </c>
      <c r="AT28" s="317" t="str">
        <f t="shared" si="20"/>
        <v>*</v>
      </c>
      <c r="AU28" s="317" t="str">
        <f t="shared" si="21"/>
        <v>*</v>
      </c>
      <c r="AV28" s="317" t="str">
        <f t="shared" si="22"/>
        <v>*</v>
      </c>
      <c r="AW28" s="317" t="str">
        <f t="shared" si="23"/>
        <v>*</v>
      </c>
      <c r="AX28" s="318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98" t="s">
        <v>55</v>
      </c>
      <c r="B29" s="299"/>
      <c r="C29" s="299"/>
      <c r="D29" s="300" t="s">
        <v>135</v>
      </c>
      <c r="E29" s="301"/>
      <c r="F29" s="302"/>
      <c r="G29" s="30">
        <f t="shared" si="2"/>
        <v>0</v>
      </c>
      <c r="H29" s="10"/>
      <c r="I29" s="302"/>
      <c r="J29" s="30">
        <f t="shared" si="3"/>
        <v>0</v>
      </c>
      <c r="K29" s="10"/>
      <c r="L29" s="302"/>
      <c r="M29" s="30">
        <f t="shared" si="0"/>
        <v>0</v>
      </c>
      <c r="N29" s="303"/>
      <c r="O29" s="304"/>
      <c r="P29" s="305" t="b">
        <f t="shared" si="1"/>
        <v>0</v>
      </c>
      <c r="Q29" s="37">
        <f t="shared" si="4"/>
        <v>0</v>
      </c>
      <c r="R29" s="303"/>
      <c r="S29" s="306"/>
      <c r="T29" s="307" t="b">
        <f t="shared" si="5"/>
        <v>0</v>
      </c>
      <c r="U29" s="37">
        <f t="shared" si="6"/>
        <v>0</v>
      </c>
      <c r="V29" s="303"/>
      <c r="W29" s="308"/>
      <c r="X29" s="307" t="str">
        <f t="shared" si="7"/>
        <v>#</v>
      </c>
      <c r="Y29" s="38">
        <f t="shared" si="8"/>
        <v>0</v>
      </c>
      <c r="Z29" s="303"/>
      <c r="AA29" s="309"/>
      <c r="AB29" s="310" t="b">
        <f t="shared" si="9"/>
        <v>0</v>
      </c>
      <c r="AC29" s="37">
        <f t="shared" si="10"/>
        <v>0</v>
      </c>
      <c r="AD29" s="303"/>
      <c r="AE29" s="311"/>
      <c r="AF29" s="310" t="b">
        <f t="shared" si="11"/>
        <v>0</v>
      </c>
      <c r="AG29" s="37">
        <f t="shared" si="12"/>
        <v>0</v>
      </c>
      <c r="AH29" s="303"/>
      <c r="AI29" s="312"/>
      <c r="AJ29" s="313" t="b">
        <f t="shared" si="13"/>
        <v>0</v>
      </c>
      <c r="AK29" s="115">
        <f t="shared" si="14"/>
        <v>0</v>
      </c>
      <c r="AL29" s="121"/>
      <c r="AM29" s="129"/>
      <c r="AN29" s="313" t="b">
        <f t="shared" si="15"/>
        <v>0</v>
      </c>
      <c r="AO29" s="124">
        <f t="shared" si="16"/>
        <v>0</v>
      </c>
      <c r="AP29" s="299"/>
      <c r="AQ29" s="315" t="e">
        <f t="shared" si="17"/>
        <v>#DIV/0!</v>
      </c>
      <c r="AR29" s="316" t="str">
        <f t="shared" si="18"/>
        <v>*</v>
      </c>
      <c r="AS29" s="317" t="str">
        <f t="shared" si="19"/>
        <v>*</v>
      </c>
      <c r="AT29" s="317" t="str">
        <f t="shared" si="20"/>
        <v>*</v>
      </c>
      <c r="AU29" s="317" t="str">
        <f t="shared" si="21"/>
        <v>*</v>
      </c>
      <c r="AV29" s="317" t="str">
        <f t="shared" si="22"/>
        <v>*</v>
      </c>
      <c r="AW29" s="317" t="str">
        <f t="shared" si="23"/>
        <v>*</v>
      </c>
      <c r="AX29" s="318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98" t="s">
        <v>56</v>
      </c>
      <c r="B30" s="299"/>
      <c r="C30" s="299"/>
      <c r="D30" s="300" t="s">
        <v>135</v>
      </c>
      <c r="E30" s="301"/>
      <c r="F30" s="302"/>
      <c r="G30" s="30">
        <f t="shared" si="2"/>
        <v>0</v>
      </c>
      <c r="H30" s="10"/>
      <c r="I30" s="302"/>
      <c r="J30" s="30">
        <f t="shared" si="3"/>
        <v>0</v>
      </c>
      <c r="K30" s="10"/>
      <c r="L30" s="302"/>
      <c r="M30" s="30">
        <f t="shared" si="0"/>
        <v>0</v>
      </c>
      <c r="N30" s="303"/>
      <c r="O30" s="304"/>
      <c r="P30" s="305" t="b">
        <f t="shared" si="1"/>
        <v>0</v>
      </c>
      <c r="Q30" s="37">
        <f t="shared" si="4"/>
        <v>0</v>
      </c>
      <c r="R30" s="303"/>
      <c r="S30" s="306"/>
      <c r="T30" s="307" t="b">
        <f t="shared" si="5"/>
        <v>0</v>
      </c>
      <c r="U30" s="37">
        <f t="shared" si="6"/>
        <v>0</v>
      </c>
      <c r="V30" s="303"/>
      <c r="W30" s="308"/>
      <c r="X30" s="307" t="str">
        <f t="shared" si="7"/>
        <v>#</v>
      </c>
      <c r="Y30" s="38">
        <f t="shared" si="8"/>
        <v>0</v>
      </c>
      <c r="Z30" s="303"/>
      <c r="AA30" s="309"/>
      <c r="AB30" s="310" t="b">
        <f t="shared" si="9"/>
        <v>0</v>
      </c>
      <c r="AC30" s="37">
        <f t="shared" si="10"/>
        <v>0</v>
      </c>
      <c r="AD30" s="303"/>
      <c r="AE30" s="311"/>
      <c r="AF30" s="310" t="b">
        <f t="shared" si="11"/>
        <v>0</v>
      </c>
      <c r="AG30" s="37">
        <f t="shared" si="12"/>
        <v>0</v>
      </c>
      <c r="AH30" s="303"/>
      <c r="AI30" s="312"/>
      <c r="AJ30" s="313" t="b">
        <f t="shared" si="13"/>
        <v>0</v>
      </c>
      <c r="AK30" s="115">
        <f t="shared" si="14"/>
        <v>0</v>
      </c>
      <c r="AL30" s="121"/>
      <c r="AM30" s="129"/>
      <c r="AN30" s="313" t="b">
        <f t="shared" si="15"/>
        <v>0</v>
      </c>
      <c r="AO30" s="124">
        <f t="shared" si="16"/>
        <v>0</v>
      </c>
      <c r="AP30" s="299"/>
      <c r="AQ30" s="315" t="e">
        <f t="shared" si="17"/>
        <v>#DIV/0!</v>
      </c>
      <c r="AR30" s="316" t="str">
        <f t="shared" si="18"/>
        <v>*</v>
      </c>
      <c r="AS30" s="317" t="str">
        <f t="shared" si="19"/>
        <v>*</v>
      </c>
      <c r="AT30" s="317" t="str">
        <f t="shared" si="20"/>
        <v>*</v>
      </c>
      <c r="AU30" s="317" t="str">
        <f t="shared" si="21"/>
        <v>*</v>
      </c>
      <c r="AV30" s="317" t="str">
        <f t="shared" si="22"/>
        <v>*</v>
      </c>
      <c r="AW30" s="317" t="str">
        <f t="shared" si="23"/>
        <v>*</v>
      </c>
      <c r="AX30" s="318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319" t="s">
        <v>57</v>
      </c>
      <c r="B31" s="320"/>
      <c r="C31" s="320"/>
      <c r="D31" s="321" t="s">
        <v>135</v>
      </c>
      <c r="E31" s="322"/>
      <c r="F31" s="323"/>
      <c r="G31" s="31">
        <f t="shared" si="2"/>
        <v>0</v>
      </c>
      <c r="H31" s="324"/>
      <c r="I31" s="323"/>
      <c r="J31" s="31">
        <f t="shared" si="3"/>
        <v>0</v>
      </c>
      <c r="K31" s="324"/>
      <c r="L31" s="323"/>
      <c r="M31" s="31">
        <f t="shared" si="0"/>
        <v>0</v>
      </c>
      <c r="N31" s="325"/>
      <c r="O31" s="326"/>
      <c r="P31" s="327" t="b">
        <f t="shared" si="1"/>
        <v>0</v>
      </c>
      <c r="Q31" s="32">
        <f t="shared" si="4"/>
        <v>0</v>
      </c>
      <c r="R31" s="325"/>
      <c r="S31" s="328"/>
      <c r="T31" s="329" t="b">
        <f t="shared" si="5"/>
        <v>0</v>
      </c>
      <c r="U31" s="32">
        <f t="shared" si="6"/>
        <v>0</v>
      </c>
      <c r="V31" s="325"/>
      <c r="W31" s="330"/>
      <c r="X31" s="329" t="str">
        <f t="shared" si="7"/>
        <v>#</v>
      </c>
      <c r="Y31" s="39">
        <f t="shared" si="8"/>
        <v>0</v>
      </c>
      <c r="Z31" s="325"/>
      <c r="AA31" s="331"/>
      <c r="AB31" s="332" t="b">
        <f t="shared" si="9"/>
        <v>0</v>
      </c>
      <c r="AC31" s="32">
        <f t="shared" si="10"/>
        <v>0</v>
      </c>
      <c r="AD31" s="325"/>
      <c r="AE31" s="333"/>
      <c r="AF31" s="332" t="b">
        <f t="shared" si="11"/>
        <v>0</v>
      </c>
      <c r="AG31" s="32">
        <f t="shared" si="12"/>
        <v>0</v>
      </c>
      <c r="AH31" s="325"/>
      <c r="AI31" s="334"/>
      <c r="AJ31" s="335" t="b">
        <f t="shared" si="13"/>
        <v>0</v>
      </c>
      <c r="AK31" s="116">
        <f t="shared" si="14"/>
        <v>0</v>
      </c>
      <c r="AL31" s="122"/>
      <c r="AM31" s="130"/>
      <c r="AN31" s="335" t="b">
        <f t="shared" si="15"/>
        <v>0</v>
      </c>
      <c r="AO31" s="125">
        <f t="shared" si="16"/>
        <v>0</v>
      </c>
      <c r="AP31" s="320"/>
      <c r="AQ31" s="336" t="e">
        <f t="shared" si="17"/>
        <v>#DIV/0!</v>
      </c>
      <c r="AR31" s="337" t="str">
        <f t="shared" si="18"/>
        <v>*</v>
      </c>
      <c r="AS31" s="338" t="str">
        <f t="shared" si="19"/>
        <v>*</v>
      </c>
      <c r="AT31" s="338" t="str">
        <f t="shared" si="20"/>
        <v>*</v>
      </c>
      <c r="AU31" s="338" t="str">
        <f t="shared" si="21"/>
        <v>*</v>
      </c>
      <c r="AV31" s="338" t="str">
        <f t="shared" si="22"/>
        <v>*</v>
      </c>
      <c r="AW31" s="338" t="str">
        <f t="shared" si="23"/>
        <v>*</v>
      </c>
      <c r="AX31" s="339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340"/>
      <c r="B32" s="340"/>
      <c r="C32" s="340"/>
      <c r="D32" s="340"/>
      <c r="E32" s="17"/>
      <c r="F32" s="17"/>
      <c r="G32" s="17"/>
      <c r="H32" s="17"/>
      <c r="I32" s="17"/>
      <c r="J32" s="17"/>
      <c r="K32" s="17"/>
      <c r="L32" s="17"/>
      <c r="M32" s="17"/>
      <c r="N32" s="341"/>
      <c r="O32" s="342"/>
      <c r="P32" s="343" t="e">
        <f>AVERAGE(P12:P31)</f>
        <v>#DIV/0!</v>
      </c>
      <c r="Q32" s="344"/>
      <c r="R32" s="341"/>
      <c r="S32" s="342"/>
      <c r="T32" s="343" t="e">
        <f>AVERAGE(T12:T31)</f>
        <v>#DIV/0!</v>
      </c>
      <c r="U32" s="349"/>
      <c r="V32" s="342"/>
      <c r="W32" s="342"/>
      <c r="X32" s="343" t="e">
        <f>AVERAGE(X12:X31)</f>
        <v>#DIV/0!</v>
      </c>
      <c r="Y32" s="345"/>
      <c r="Z32" s="341"/>
      <c r="AA32" s="342"/>
      <c r="AB32" s="343" t="e">
        <f>AVERAGE(AB12:AB31)</f>
        <v>#DIV/0!</v>
      </c>
      <c r="AC32" s="345"/>
      <c r="AD32" s="341"/>
      <c r="AE32" s="342"/>
      <c r="AF32" s="343" t="e">
        <f>AVERAGE(AF12:AF31)</f>
        <v>#DIV/0!</v>
      </c>
      <c r="AG32" s="346"/>
      <c r="AH32" s="342"/>
      <c r="AI32" s="342"/>
      <c r="AJ32" s="343" t="e">
        <f>AVERAGE(AJ12:AJ31)</f>
        <v>#DIV/0!</v>
      </c>
      <c r="AK32" s="345"/>
      <c r="AL32" s="347"/>
      <c r="AM32" s="348"/>
      <c r="AN32" s="343" t="e">
        <f>AVERAGE(AN12:AN31)</f>
        <v>#DIV/0!</v>
      </c>
      <c r="AO32" s="349"/>
      <c r="AP32" s="340"/>
      <c r="AQ32" s="340"/>
      <c r="AR32" s="350"/>
      <c r="AS32" s="342"/>
      <c r="AT32" s="342"/>
      <c r="AU32" s="342"/>
      <c r="AV32" s="342"/>
      <c r="AW32" s="342"/>
      <c r="AX32" s="342"/>
      <c r="AY32" s="342"/>
      <c r="AZ32" s="351" t="e">
        <f>SUM(AZ12:AZ$31)</f>
        <v>#DIV/0!</v>
      </c>
      <c r="BA32" s="352"/>
      <c r="BB32" s="352"/>
      <c r="BC32" s="353" t="e">
        <f>SUM(BC12:BC$31)</f>
        <v>#DIV/0!</v>
      </c>
      <c r="BD32" s="353" t="e">
        <f>SUM(BD12:BD$31)</f>
        <v>#DIV/0!</v>
      </c>
      <c r="BE32" s="354" t="e">
        <f>SUM(BE12:BE$31)</f>
        <v>#DIV/0!</v>
      </c>
      <c r="BF32" s="353" t="e">
        <f>SUM(BF12:BF$31)</f>
        <v>#DIV/0!</v>
      </c>
      <c r="BG32" s="353" t="e">
        <f>SUM(BG12:BG$31)</f>
        <v>#DIV/0!</v>
      </c>
      <c r="BH32" s="353" t="e">
        <f>SUM(BH12:BH$31)</f>
        <v>#DIV/0!</v>
      </c>
      <c r="BI32" s="354" t="e">
        <f>SUM(BI12:BI$31)</f>
        <v>#DIV/0!</v>
      </c>
    </row>
    <row r="33" spans="1:60" ht="15" thickBot="1">
      <c r="A33" s="340"/>
      <c r="B33" s="340"/>
      <c r="C33" s="340"/>
      <c r="D33" s="340"/>
      <c r="E33" s="17"/>
      <c r="F33" s="17"/>
      <c r="G33" s="17"/>
      <c r="H33" s="17"/>
      <c r="I33" s="17"/>
      <c r="J33" s="17"/>
      <c r="K33" s="17"/>
      <c r="L33" s="17"/>
      <c r="M33" s="17"/>
      <c r="N33" s="342"/>
      <c r="O33" s="342"/>
      <c r="P33" s="348"/>
      <c r="Q33" s="355"/>
      <c r="R33" s="342"/>
      <c r="S33" s="342"/>
      <c r="T33" s="348"/>
      <c r="U33" s="356"/>
      <c r="V33" s="342"/>
      <c r="W33" s="342"/>
      <c r="X33" s="348"/>
      <c r="Y33" s="356"/>
      <c r="Z33" s="342"/>
      <c r="AA33" s="342"/>
      <c r="AB33" s="348"/>
      <c r="AC33" s="356"/>
      <c r="AD33" s="342"/>
      <c r="AE33" s="342"/>
      <c r="AF33" s="348"/>
      <c r="AG33" s="355"/>
      <c r="AH33" s="342"/>
      <c r="AI33" s="342"/>
      <c r="AJ33" s="348"/>
      <c r="AK33" s="356"/>
      <c r="AL33" s="356"/>
      <c r="AM33" s="356"/>
      <c r="AN33" s="356"/>
      <c r="AO33" s="356"/>
      <c r="AP33" s="340"/>
      <c r="AQ33" s="340"/>
      <c r="AR33" s="350"/>
      <c r="AS33" s="342"/>
      <c r="AT33" s="342"/>
      <c r="AU33" s="342"/>
      <c r="AV33" s="342"/>
      <c r="AW33" s="342"/>
      <c r="AX33" s="342"/>
      <c r="AY33" s="342"/>
      <c r="AZ33" s="357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358"/>
      <c r="B34" s="359" t="s">
        <v>46</v>
      </c>
      <c r="C34" s="360"/>
      <c r="D34" s="360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361"/>
      <c r="AS34" s="362"/>
      <c r="AT34" s="362"/>
      <c r="AZ34" s="357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362" customFormat="1" ht="13.5" thickTop="1">
      <c r="A35" s="358"/>
      <c r="B35" s="363" t="s">
        <v>47</v>
      </c>
      <c r="C35" s="364"/>
      <c r="D35" s="365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366"/>
      <c r="AQ35" s="367"/>
      <c r="AR35" s="361"/>
      <c r="AS35" s="152"/>
      <c r="AT35" s="152"/>
      <c r="AU35" s="152"/>
      <c r="AV35" s="152"/>
      <c r="AW35" s="152"/>
      <c r="AX35" s="152"/>
      <c r="AY35" s="152"/>
      <c r="AZ35" s="357"/>
      <c r="BA35" s="51"/>
      <c r="BB35" s="51"/>
      <c r="BC35" s="52"/>
      <c r="BD35" s="52"/>
      <c r="BE35" s="52"/>
      <c r="BF35" s="52"/>
      <c r="BG35" s="52"/>
      <c r="BH35" s="52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</row>
    <row r="36" spans="1:86" ht="12.75">
      <c r="A36" s="358"/>
      <c r="B36" s="369" t="s">
        <v>48</v>
      </c>
      <c r="C36" s="370"/>
      <c r="D36" s="371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366"/>
      <c r="AQ36" s="372"/>
      <c r="AR36" s="361"/>
      <c r="AZ36" s="357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358"/>
      <c r="B37" s="373" t="s">
        <v>49</v>
      </c>
      <c r="C37" s="374"/>
      <c r="D37" s="375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366"/>
      <c r="AQ37" s="372"/>
      <c r="AR37" s="361"/>
      <c r="AZ37" s="357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376"/>
      <c r="B38" s="377" t="s">
        <v>50</v>
      </c>
      <c r="C38" s="377"/>
      <c r="D38" s="377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78"/>
      <c r="AR38" s="378"/>
      <c r="AS38" s="379"/>
      <c r="AT38" s="379"/>
      <c r="AU38" s="379"/>
      <c r="AV38" s="379"/>
      <c r="AW38" s="379"/>
      <c r="AX38" s="379"/>
      <c r="AY38" s="379"/>
      <c r="AZ38" s="357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376"/>
      <c r="B39" s="377"/>
      <c r="C39" s="377"/>
      <c r="D39" s="377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78"/>
      <c r="AR39" s="378"/>
      <c r="AS39" s="379"/>
      <c r="AT39" s="379"/>
      <c r="AU39" s="379"/>
      <c r="AV39" s="379"/>
      <c r="AW39" s="379"/>
      <c r="AX39" s="379"/>
      <c r="AY39" s="379"/>
      <c r="AZ39" s="357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80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381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26"/>
      <c r="AQ40" s="26"/>
      <c r="AR40" s="26"/>
      <c r="AS40" s="380"/>
      <c r="AT40" s="380"/>
      <c r="AU40" s="380"/>
      <c r="AV40" s="380"/>
      <c r="AW40" s="380"/>
      <c r="AX40" s="380"/>
      <c r="AY40" s="380"/>
      <c r="AZ40" s="357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82"/>
      <c r="B41" s="359" t="s">
        <v>53</v>
      </c>
      <c r="C41" s="360"/>
      <c r="D41" s="383"/>
      <c r="E41" s="384">
        <f>MAX(E12:E31)</f>
        <v>0</v>
      </c>
      <c r="F41" s="65">
        <f>MAX(F12:F31)</f>
        <v>0</v>
      </c>
      <c r="G41" s="29"/>
      <c r="H41" s="385">
        <f>MAX(H12:H31)</f>
        <v>0</v>
      </c>
      <c r="I41" s="65">
        <f>MAX(I12:I31)</f>
        <v>0</v>
      </c>
      <c r="J41" s="29"/>
      <c r="K41" s="385">
        <f>MAX(K12:K31)</f>
        <v>0</v>
      </c>
      <c r="L41" s="65">
        <f>MAX(L12:L31)</f>
        <v>0</v>
      </c>
      <c r="M41" s="29"/>
      <c r="N41" s="386">
        <f>MAX(N12:N31)</f>
        <v>0</v>
      </c>
      <c r="O41" s="68">
        <f>MAX(O12:O31)</f>
        <v>0</v>
      </c>
      <c r="P41" s="69"/>
      <c r="Q41" s="19"/>
      <c r="R41" s="386">
        <f>MAX(R12:R31)</f>
        <v>0</v>
      </c>
      <c r="S41" s="70">
        <f>MAX(S12:S31)</f>
        <v>0</v>
      </c>
      <c r="T41" s="69"/>
      <c r="U41" s="19"/>
      <c r="V41" s="386">
        <f>MAX(V12:V31)</f>
        <v>0</v>
      </c>
      <c r="W41" s="65">
        <f>MAX(W12:W31)</f>
        <v>0</v>
      </c>
      <c r="X41" s="387"/>
      <c r="Y41" s="20"/>
      <c r="Z41" s="386">
        <f>MAX(Z12:Z31)</f>
        <v>0</v>
      </c>
      <c r="AA41" s="71">
        <f>MAX(AA12:AA31)</f>
        <v>0</v>
      </c>
      <c r="AB41" s="387"/>
      <c r="AC41" s="19"/>
      <c r="AD41" s="386">
        <f>MAX(AD12:AD31)</f>
        <v>0</v>
      </c>
      <c r="AE41" s="72">
        <f>MAX(AE12:AE31)</f>
        <v>0</v>
      </c>
      <c r="AF41" s="69"/>
      <c r="AG41" s="19"/>
      <c r="AH41" s="386">
        <f>MAX(AH12:AH31)</f>
        <v>0</v>
      </c>
      <c r="AI41" s="73">
        <f>MAX(AI12:AI31)</f>
        <v>0</v>
      </c>
      <c r="AJ41" s="387"/>
      <c r="AK41" s="28"/>
      <c r="AL41" s="386">
        <f>MAX(AL12:AL31)</f>
        <v>0</v>
      </c>
      <c r="AM41" s="117">
        <f>MAX(AM12:AM31)</f>
        <v>0</v>
      </c>
      <c r="AN41" s="387"/>
      <c r="AO41" s="28"/>
      <c r="AP41" s="388"/>
      <c r="AQ41" s="4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82"/>
      <c r="B42" s="359" t="s">
        <v>54</v>
      </c>
      <c r="C42" s="360"/>
      <c r="D42" s="383"/>
      <c r="E42" s="384">
        <f>MIN(E12:E31)</f>
        <v>0</v>
      </c>
      <c r="F42" s="65">
        <f>MIN(F12:F31)</f>
        <v>0</v>
      </c>
      <c r="G42" s="29"/>
      <c r="H42" s="385">
        <f>MIN(H12:H31)</f>
        <v>0</v>
      </c>
      <c r="I42" s="65">
        <f>MIN(I12:I31)</f>
        <v>0</v>
      </c>
      <c r="J42" s="29"/>
      <c r="K42" s="385">
        <f>MIN(K12:K31)</f>
        <v>0</v>
      </c>
      <c r="L42" s="65">
        <f>MIN(L12:L31)</f>
        <v>0</v>
      </c>
      <c r="M42" s="29"/>
      <c r="N42" s="386">
        <f>MIN(N12:N31)</f>
        <v>0</v>
      </c>
      <c r="O42" s="68">
        <f>MIN(O12:O31)</f>
        <v>0</v>
      </c>
      <c r="P42" s="69"/>
      <c r="Q42" s="19"/>
      <c r="R42" s="386">
        <f>MIN(R12:R31)</f>
        <v>0</v>
      </c>
      <c r="S42" s="70">
        <f>MIN(S12:S31)</f>
        <v>0</v>
      </c>
      <c r="T42" s="69"/>
      <c r="U42" s="19"/>
      <c r="V42" s="386">
        <f>MIN(V12:V31)</f>
        <v>0</v>
      </c>
      <c r="W42" s="65">
        <f>MIN(W12:W31)</f>
        <v>0</v>
      </c>
      <c r="X42" s="387"/>
      <c r="Y42" s="20"/>
      <c r="Z42" s="386">
        <f>MIN(Z12:Z31)</f>
        <v>0</v>
      </c>
      <c r="AA42" s="71">
        <f>MIN(AA12:AA31)</f>
        <v>0</v>
      </c>
      <c r="AB42" s="387"/>
      <c r="AC42" s="19"/>
      <c r="AD42" s="386">
        <f>MIN(AD12:AD31)</f>
        <v>0</v>
      </c>
      <c r="AE42" s="72">
        <f>MIN(AE12:AE31)</f>
        <v>0</v>
      </c>
      <c r="AF42" s="69"/>
      <c r="AG42" s="19"/>
      <c r="AH42" s="386">
        <f>MIN(AH12:AH31)</f>
        <v>0</v>
      </c>
      <c r="AI42" s="73">
        <f>MIN(AI12:AI31)</f>
        <v>0</v>
      </c>
      <c r="AJ42" s="387"/>
      <c r="AK42" s="19"/>
      <c r="AL42" s="386">
        <f>MIN(AL12:AL31)</f>
        <v>0</v>
      </c>
      <c r="AM42" s="117">
        <f>MIN(AM12:AM31)</f>
        <v>0</v>
      </c>
      <c r="AN42" s="387"/>
      <c r="AO42" s="19"/>
      <c r="AP42" s="388"/>
      <c r="AQ42" s="4"/>
      <c r="AZ42" s="357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82"/>
      <c r="B43" s="359" t="s">
        <v>142</v>
      </c>
      <c r="C43" s="360"/>
      <c r="D43" s="389" t="s">
        <v>145</v>
      </c>
      <c r="E43" s="390"/>
      <c r="F43" s="120"/>
      <c r="G43" s="120">
        <f>AVERAGE(G12:G31)</f>
        <v>0</v>
      </c>
      <c r="H43" s="391"/>
      <c r="I43" s="120"/>
      <c r="J43" s="120">
        <f>AVERAGE(J12:J31)</f>
        <v>0</v>
      </c>
      <c r="K43" s="392"/>
      <c r="L43" s="393"/>
      <c r="M43" s="120">
        <f>AVERAGE(M12:M31)</f>
        <v>0</v>
      </c>
      <c r="N43" s="394"/>
      <c r="O43" s="395"/>
      <c r="P43" s="396">
        <f>AVERAGE(Q12:Q31)</f>
        <v>0</v>
      </c>
      <c r="Q43" s="396"/>
      <c r="R43" s="394"/>
      <c r="S43" s="397"/>
      <c r="T43" s="398">
        <f>AVERAGE(U12:U31)</f>
        <v>0</v>
      </c>
      <c r="U43" s="398"/>
      <c r="V43" s="394"/>
      <c r="W43" s="120"/>
      <c r="X43" s="399">
        <f>AVERAGE(Y12:Y31)</f>
        <v>0</v>
      </c>
      <c r="Y43" s="399"/>
      <c r="Z43" s="394"/>
      <c r="AA43" s="400"/>
      <c r="AB43" s="401">
        <f>AVERAGE(AC12:AC31)</f>
        <v>0</v>
      </c>
      <c r="AC43" s="401"/>
      <c r="AD43" s="394"/>
      <c r="AE43" s="402"/>
      <c r="AF43" s="403">
        <f>AVERAGE(AG12:AG31)</f>
        <v>0</v>
      </c>
      <c r="AG43" s="403"/>
      <c r="AH43" s="394"/>
      <c r="AI43" s="404"/>
      <c r="AJ43" s="405">
        <f>AVERAGE(AK12:AK31)</f>
        <v>0</v>
      </c>
      <c r="AK43" s="405"/>
      <c r="AL43" s="394"/>
      <c r="AM43" s="406"/>
      <c r="AN43" s="407">
        <f>AVERAGE(AO12:AO31)</f>
        <v>0</v>
      </c>
      <c r="AO43" s="408"/>
      <c r="AP43" s="4"/>
      <c r="AQ43" s="4"/>
      <c r="AZ43" s="357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82"/>
      <c r="B44" s="152"/>
      <c r="C44" s="152"/>
      <c r="D44" s="152"/>
      <c r="E44" s="50" t="s">
        <v>40</v>
      </c>
      <c r="F44" s="409"/>
      <c r="G44" s="409"/>
      <c r="H44" s="49" t="s">
        <v>41</v>
      </c>
      <c r="I44" s="409"/>
      <c r="J44" s="409"/>
      <c r="K44" s="49" t="s">
        <v>134</v>
      </c>
      <c r="L44" s="409"/>
      <c r="M44" s="409"/>
      <c r="N44" s="410" t="s">
        <v>42</v>
      </c>
      <c r="O44" s="409"/>
      <c r="P44" s="409"/>
      <c r="Q44" s="409"/>
      <c r="R44" s="410" t="s">
        <v>43</v>
      </c>
      <c r="S44" s="409"/>
      <c r="T44" s="409"/>
      <c r="U44" s="409"/>
      <c r="V44" s="410" t="s">
        <v>44</v>
      </c>
      <c r="W44" s="409"/>
      <c r="X44" s="409"/>
      <c r="Y44" s="409"/>
      <c r="Z44" s="410" t="s">
        <v>133</v>
      </c>
      <c r="AA44" s="409"/>
      <c r="AB44" s="409"/>
      <c r="AC44" s="409"/>
      <c r="AD44" s="410" t="s">
        <v>132</v>
      </c>
      <c r="AE44" s="409"/>
      <c r="AF44" s="409"/>
      <c r="AG44" s="409"/>
      <c r="AH44" s="410" t="s">
        <v>45</v>
      </c>
      <c r="AI44" s="409"/>
      <c r="AJ44" s="409"/>
      <c r="AK44" s="411"/>
      <c r="AL44" s="410"/>
      <c r="AM44" s="412" t="s">
        <v>150</v>
      </c>
      <c r="AN44" s="409"/>
      <c r="AO44" s="411"/>
      <c r="AP44" s="4"/>
      <c r="AQ44" s="4"/>
      <c r="AZ44" s="357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8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4"/>
      <c r="AQ45" s="4"/>
    </row>
    <row r="46" ht="13.5" thickBot="1"/>
    <row r="47" spans="2:41" ht="15.75" thickBot="1">
      <c r="B47" s="380" t="s">
        <v>52</v>
      </c>
      <c r="C47" s="380"/>
      <c r="D47" s="380"/>
      <c r="E47" s="380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413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414"/>
      <c r="AG47" s="26"/>
      <c r="AH47" s="26"/>
      <c r="AI47" s="59"/>
      <c r="AJ47" s="53"/>
      <c r="AK47" s="152"/>
      <c r="AL47" s="152"/>
      <c r="AM47" s="415"/>
      <c r="AN47" s="152"/>
      <c r="AO47" s="152"/>
    </row>
    <row r="52" spans="1:43" ht="12.75">
      <c r="A52" s="182"/>
      <c r="B52" s="416"/>
      <c r="C52" s="416"/>
      <c r="D52" s="417"/>
      <c r="E52" s="11"/>
      <c r="F52" s="11"/>
      <c r="G52" s="11"/>
      <c r="H52" s="11"/>
      <c r="I52" s="11"/>
      <c r="J52" s="11"/>
      <c r="K52" s="11"/>
      <c r="L52" s="11"/>
      <c r="M52" s="11"/>
      <c r="N52" s="418"/>
      <c r="O52" s="419"/>
      <c r="P52" s="133"/>
      <c r="Q52" s="12"/>
      <c r="R52" s="418"/>
      <c r="S52" s="419"/>
      <c r="T52" s="133"/>
      <c r="U52" s="12"/>
      <c r="V52" s="418"/>
      <c r="W52" s="419"/>
      <c r="X52" s="133"/>
      <c r="Z52" s="418"/>
      <c r="AA52" s="419"/>
      <c r="AB52" s="133"/>
      <c r="AC52" s="12"/>
      <c r="AD52" s="418"/>
      <c r="AE52" s="419"/>
      <c r="AF52" s="133"/>
      <c r="AG52" s="12"/>
      <c r="AH52" s="418"/>
      <c r="AI52" s="419"/>
      <c r="AJ52" s="133"/>
      <c r="AK52" s="13"/>
      <c r="AL52" s="13"/>
      <c r="AM52" s="13"/>
      <c r="AN52" s="13"/>
      <c r="AO52" s="13"/>
      <c r="AP52" s="417"/>
      <c r="AQ52" s="417"/>
    </row>
    <row r="53" spans="1:43" ht="12.75">
      <c r="A53" s="182"/>
      <c r="B53" s="416"/>
      <c r="C53" s="416"/>
      <c r="D53" s="417"/>
      <c r="E53" s="11"/>
      <c r="F53" s="11"/>
      <c r="G53" s="11"/>
      <c r="H53" s="11"/>
      <c r="I53" s="11"/>
      <c r="J53" s="11"/>
      <c r="K53" s="11"/>
      <c r="L53" s="11"/>
      <c r="M53" s="11"/>
      <c r="N53" s="418"/>
      <c r="O53" s="419"/>
      <c r="P53" s="133"/>
      <c r="Q53" s="12"/>
      <c r="R53" s="418"/>
      <c r="S53" s="419"/>
      <c r="T53" s="133"/>
      <c r="U53" s="12"/>
      <c r="V53" s="418"/>
      <c r="W53" s="419"/>
      <c r="X53" s="133"/>
      <c r="Z53" s="418"/>
      <c r="AA53" s="419"/>
      <c r="AB53" s="133"/>
      <c r="AC53" s="12"/>
      <c r="AD53" s="418"/>
      <c r="AE53" s="419"/>
      <c r="AF53" s="133"/>
      <c r="AG53" s="12"/>
      <c r="AH53" s="418"/>
      <c r="AI53" s="419"/>
      <c r="AJ53" s="133"/>
      <c r="AK53" s="13"/>
      <c r="AL53" s="13"/>
      <c r="AM53" s="13"/>
      <c r="AN53" s="13"/>
      <c r="AO53" s="13"/>
      <c r="AP53" s="417"/>
      <c r="AQ53" s="417"/>
    </row>
    <row r="54" spans="1:43" ht="12.75">
      <c r="A54" s="182"/>
      <c r="B54" s="416"/>
      <c r="C54" s="416"/>
      <c r="D54" s="417"/>
      <c r="E54" s="11"/>
      <c r="F54" s="11"/>
      <c r="G54" s="11"/>
      <c r="H54" s="11"/>
      <c r="I54" s="11"/>
      <c r="J54" s="11"/>
      <c r="K54" s="11"/>
      <c r="L54" s="11"/>
      <c r="M54" s="11"/>
      <c r="N54" s="418"/>
      <c r="O54" s="419"/>
      <c r="P54" s="133"/>
      <c r="Q54" s="12"/>
      <c r="R54" s="418"/>
      <c r="S54" s="419"/>
      <c r="T54" s="133"/>
      <c r="U54" s="12"/>
      <c r="V54" s="418"/>
      <c r="W54" s="419"/>
      <c r="X54" s="133"/>
      <c r="Z54" s="418"/>
      <c r="AA54" s="419"/>
      <c r="AB54" s="133"/>
      <c r="AC54" s="12"/>
      <c r="AD54" s="418"/>
      <c r="AE54" s="419"/>
      <c r="AF54" s="133"/>
      <c r="AG54" s="12"/>
      <c r="AH54" s="418"/>
      <c r="AI54" s="419"/>
      <c r="AJ54" s="133"/>
      <c r="AK54" s="13"/>
      <c r="AL54" s="13"/>
      <c r="AM54" s="13"/>
      <c r="AN54" s="13"/>
      <c r="AO54" s="13"/>
      <c r="AP54" s="417"/>
      <c r="AQ54" s="417"/>
    </row>
    <row r="55" spans="1:43" ht="12.75">
      <c r="A55" s="182"/>
      <c r="B55" s="416"/>
      <c r="C55" s="416"/>
      <c r="D55" s="417"/>
      <c r="E55" s="11"/>
      <c r="F55" s="11"/>
      <c r="G55" s="11"/>
      <c r="H55" s="11"/>
      <c r="I55" s="11"/>
      <c r="J55" s="11"/>
      <c r="K55" s="11"/>
      <c r="L55" s="11"/>
      <c r="M55" s="11"/>
      <c r="N55" s="418"/>
      <c r="O55" s="419"/>
      <c r="P55" s="133"/>
      <c r="Q55" s="12"/>
      <c r="R55" s="418"/>
      <c r="S55" s="419"/>
      <c r="T55" s="133"/>
      <c r="U55" s="12"/>
      <c r="V55" s="418"/>
      <c r="W55" s="419"/>
      <c r="X55" s="133"/>
      <c r="Z55" s="418"/>
      <c r="AA55" s="419"/>
      <c r="AB55" s="133"/>
      <c r="AC55" s="12"/>
      <c r="AD55" s="418"/>
      <c r="AE55" s="419"/>
      <c r="AF55" s="133"/>
      <c r="AG55" s="12"/>
      <c r="AH55" s="418"/>
      <c r="AI55" s="419"/>
      <c r="AJ55" s="133"/>
      <c r="AK55" s="13"/>
      <c r="AL55" s="13"/>
      <c r="AM55" s="13"/>
      <c r="AN55" s="13"/>
      <c r="AO55" s="13"/>
      <c r="AP55" s="417"/>
      <c r="AQ55" s="417"/>
    </row>
    <row r="56" spans="1:43" ht="12.75">
      <c r="A56" s="182"/>
      <c r="B56" s="416"/>
      <c r="C56" s="416"/>
      <c r="D56" s="417"/>
      <c r="E56" s="11"/>
      <c r="F56" s="11"/>
      <c r="G56" s="11"/>
      <c r="H56" s="11"/>
      <c r="I56" s="11"/>
      <c r="J56" s="11"/>
      <c r="K56" s="11"/>
      <c r="L56" s="11"/>
      <c r="M56" s="11"/>
      <c r="N56" s="418"/>
      <c r="O56" s="419"/>
      <c r="P56" s="133"/>
      <c r="Q56" s="12"/>
      <c r="R56" s="418"/>
      <c r="S56" s="419"/>
      <c r="T56" s="133"/>
      <c r="U56" s="12"/>
      <c r="V56" s="418"/>
      <c r="W56" s="419"/>
      <c r="X56" s="133"/>
      <c r="Z56" s="418"/>
      <c r="AA56" s="419"/>
      <c r="AB56" s="133"/>
      <c r="AC56" s="12"/>
      <c r="AD56" s="418"/>
      <c r="AE56" s="419"/>
      <c r="AF56" s="133"/>
      <c r="AG56" s="12"/>
      <c r="AH56" s="418"/>
      <c r="AI56" s="419"/>
      <c r="AJ56" s="133"/>
      <c r="AK56" s="13"/>
      <c r="AL56" s="13"/>
      <c r="AM56" s="13"/>
      <c r="AN56" s="13"/>
      <c r="AO56" s="13"/>
      <c r="AP56" s="417"/>
      <c r="AQ56" s="417"/>
    </row>
    <row r="57" spans="1:43" ht="12.75">
      <c r="A57" s="182"/>
      <c r="B57" s="416"/>
      <c r="C57" s="416"/>
      <c r="D57" s="417"/>
      <c r="E57" s="11"/>
      <c r="F57" s="11"/>
      <c r="G57" s="11"/>
      <c r="H57" s="11"/>
      <c r="I57" s="11"/>
      <c r="J57" s="11"/>
      <c r="K57" s="11"/>
      <c r="L57" s="11"/>
      <c r="M57" s="11"/>
      <c r="N57" s="418"/>
      <c r="O57" s="419"/>
      <c r="P57" s="133"/>
      <c r="Q57" s="12"/>
      <c r="R57" s="418"/>
      <c r="S57" s="419"/>
      <c r="T57" s="133"/>
      <c r="U57" s="12"/>
      <c r="V57" s="418"/>
      <c r="W57" s="419"/>
      <c r="X57" s="133"/>
      <c r="Z57" s="418"/>
      <c r="AA57" s="419"/>
      <c r="AB57" s="133"/>
      <c r="AC57" s="12"/>
      <c r="AD57" s="418"/>
      <c r="AE57" s="419"/>
      <c r="AF57" s="133"/>
      <c r="AG57" s="12"/>
      <c r="AH57" s="418"/>
      <c r="AI57" s="419"/>
      <c r="AJ57" s="133"/>
      <c r="AK57" s="13"/>
      <c r="AL57" s="13"/>
      <c r="AM57" s="13"/>
      <c r="AN57" s="13"/>
      <c r="AO57" s="13"/>
      <c r="AP57" s="417"/>
      <c r="AQ57" s="417"/>
    </row>
    <row r="58" spans="1:43" ht="12.75">
      <c r="A58" s="182"/>
      <c r="B58" s="416"/>
      <c r="C58" s="416"/>
      <c r="D58" s="417"/>
      <c r="E58" s="11"/>
      <c r="F58" s="11"/>
      <c r="G58" s="11"/>
      <c r="H58" s="11"/>
      <c r="I58" s="11"/>
      <c r="J58" s="11"/>
      <c r="K58" s="11"/>
      <c r="L58" s="11"/>
      <c r="M58" s="11"/>
      <c r="N58" s="418"/>
      <c r="O58" s="419"/>
      <c r="P58" s="133"/>
      <c r="Q58" s="12"/>
      <c r="R58" s="418"/>
      <c r="S58" s="419"/>
      <c r="T58" s="133"/>
      <c r="U58" s="12"/>
      <c r="V58" s="418"/>
      <c r="W58" s="419"/>
      <c r="X58" s="133"/>
      <c r="Z58" s="418"/>
      <c r="AA58" s="419"/>
      <c r="AB58" s="133"/>
      <c r="AC58" s="12"/>
      <c r="AD58" s="418"/>
      <c r="AE58" s="419"/>
      <c r="AF58" s="133"/>
      <c r="AG58" s="12"/>
      <c r="AH58" s="418"/>
      <c r="AI58" s="419"/>
      <c r="AJ58" s="133"/>
      <c r="AK58" s="13"/>
      <c r="AL58" s="13"/>
      <c r="AM58" s="13"/>
      <c r="AN58" s="13"/>
      <c r="AO58" s="13"/>
      <c r="AP58" s="417"/>
      <c r="AQ58" s="417"/>
    </row>
    <row r="59" spans="1:43" ht="12.75">
      <c r="A59" s="182"/>
      <c r="B59" s="416"/>
      <c r="C59" s="416"/>
      <c r="D59" s="417"/>
      <c r="E59" s="11"/>
      <c r="F59" s="11"/>
      <c r="G59" s="11"/>
      <c r="H59" s="11"/>
      <c r="I59" s="11"/>
      <c r="J59" s="11"/>
      <c r="K59" s="11"/>
      <c r="L59" s="11"/>
      <c r="M59" s="11"/>
      <c r="N59" s="418"/>
      <c r="O59" s="419"/>
      <c r="P59" s="133"/>
      <c r="Q59" s="12"/>
      <c r="R59" s="418"/>
      <c r="S59" s="419"/>
      <c r="T59" s="133"/>
      <c r="U59" s="12"/>
      <c r="V59" s="418"/>
      <c r="W59" s="419"/>
      <c r="X59" s="133"/>
      <c r="Z59" s="418"/>
      <c r="AA59" s="419"/>
      <c r="AB59" s="133"/>
      <c r="AC59" s="12"/>
      <c r="AD59" s="418"/>
      <c r="AE59" s="419"/>
      <c r="AF59" s="133"/>
      <c r="AG59" s="12"/>
      <c r="AH59" s="418"/>
      <c r="AI59" s="419"/>
      <c r="AJ59" s="133"/>
      <c r="AK59" s="13"/>
      <c r="AL59" s="13"/>
      <c r="AM59" s="13"/>
      <c r="AN59" s="13"/>
      <c r="AO59" s="13"/>
      <c r="AP59" s="417"/>
      <c r="AQ59" s="417"/>
    </row>
    <row r="60" spans="1:43" ht="12.75">
      <c r="A60" s="182"/>
      <c r="B60" s="416"/>
      <c r="C60" s="416"/>
      <c r="D60" s="417"/>
      <c r="E60" s="11"/>
      <c r="F60" s="11"/>
      <c r="G60" s="11"/>
      <c r="H60" s="11"/>
      <c r="I60" s="11"/>
      <c r="J60" s="11"/>
      <c r="K60" s="11"/>
      <c r="L60" s="11"/>
      <c r="M60" s="11"/>
      <c r="N60" s="418"/>
      <c r="O60" s="419"/>
      <c r="P60" s="133"/>
      <c r="Q60" s="12"/>
      <c r="R60" s="418"/>
      <c r="S60" s="419"/>
      <c r="T60" s="133"/>
      <c r="U60" s="12"/>
      <c r="V60" s="418"/>
      <c r="W60" s="419"/>
      <c r="X60" s="133"/>
      <c r="Z60" s="418"/>
      <c r="AA60" s="419"/>
      <c r="AB60" s="133"/>
      <c r="AC60" s="12"/>
      <c r="AD60" s="418"/>
      <c r="AE60" s="419"/>
      <c r="AF60" s="133"/>
      <c r="AG60" s="12"/>
      <c r="AH60" s="418"/>
      <c r="AI60" s="419"/>
      <c r="AJ60" s="133"/>
      <c r="AK60" s="13"/>
      <c r="AL60" s="13"/>
      <c r="AM60" s="13"/>
      <c r="AN60" s="13"/>
      <c r="AO60" s="13"/>
      <c r="AP60" s="417"/>
      <c r="AQ60" s="417"/>
    </row>
    <row r="61" spans="1:43" ht="12.75">
      <c r="A61" s="182"/>
      <c r="B61" s="416"/>
      <c r="C61" s="416"/>
      <c r="D61" s="417"/>
      <c r="E61" s="11"/>
      <c r="F61" s="11"/>
      <c r="G61" s="11"/>
      <c r="H61" s="11"/>
      <c r="I61" s="11"/>
      <c r="J61" s="11"/>
      <c r="K61" s="11"/>
      <c r="L61" s="11"/>
      <c r="M61" s="11"/>
      <c r="N61" s="418"/>
      <c r="O61" s="419"/>
      <c r="P61" s="133"/>
      <c r="Q61" s="12"/>
      <c r="R61" s="418"/>
      <c r="S61" s="419"/>
      <c r="T61" s="133"/>
      <c r="U61" s="12"/>
      <c r="V61" s="418"/>
      <c r="W61" s="419"/>
      <c r="X61" s="133"/>
      <c r="Z61" s="418"/>
      <c r="AA61" s="419"/>
      <c r="AB61" s="133"/>
      <c r="AC61" s="12"/>
      <c r="AD61" s="418"/>
      <c r="AE61" s="419"/>
      <c r="AF61" s="133"/>
      <c r="AG61" s="12"/>
      <c r="AH61" s="418"/>
      <c r="AI61" s="419"/>
      <c r="AJ61" s="133"/>
      <c r="AK61" s="13"/>
      <c r="AL61" s="13"/>
      <c r="AM61" s="13"/>
      <c r="AN61" s="13"/>
      <c r="AO61" s="13"/>
      <c r="AP61" s="417"/>
      <c r="AQ61" s="417"/>
    </row>
    <row r="62" spans="1:43" ht="12.75">
      <c r="A62" s="182"/>
      <c r="B62" s="416"/>
      <c r="C62" s="416"/>
      <c r="D62" s="417"/>
      <c r="E62" s="11"/>
      <c r="F62" s="11"/>
      <c r="G62" s="11"/>
      <c r="H62" s="11"/>
      <c r="I62" s="11"/>
      <c r="J62" s="11"/>
      <c r="K62" s="11"/>
      <c r="L62" s="11"/>
      <c r="M62" s="11"/>
      <c r="N62" s="418"/>
      <c r="O62" s="419"/>
      <c r="P62" s="133"/>
      <c r="Q62" s="12"/>
      <c r="R62" s="418"/>
      <c r="S62" s="419"/>
      <c r="T62" s="133"/>
      <c r="U62" s="12"/>
      <c r="V62" s="418"/>
      <c r="W62" s="419"/>
      <c r="X62" s="133"/>
      <c r="Z62" s="418"/>
      <c r="AA62" s="419"/>
      <c r="AB62" s="133"/>
      <c r="AC62" s="12"/>
      <c r="AD62" s="418"/>
      <c r="AE62" s="419"/>
      <c r="AF62" s="133"/>
      <c r="AG62" s="12"/>
      <c r="AH62" s="418"/>
      <c r="AI62" s="419"/>
      <c r="AJ62" s="133"/>
      <c r="AK62" s="13"/>
      <c r="AL62" s="13"/>
      <c r="AM62" s="13"/>
      <c r="AN62" s="13"/>
      <c r="AO62" s="13"/>
      <c r="AP62" s="417"/>
      <c r="AQ62" s="417"/>
    </row>
    <row r="63" spans="1:43" ht="12.75">
      <c r="A63" s="182"/>
      <c r="B63" s="416"/>
      <c r="C63" s="416"/>
      <c r="D63" s="417"/>
      <c r="E63" s="11"/>
      <c r="F63" s="11"/>
      <c r="G63" s="11"/>
      <c r="H63" s="11"/>
      <c r="I63" s="11"/>
      <c r="J63" s="11"/>
      <c r="K63" s="11"/>
      <c r="L63" s="11"/>
      <c r="M63" s="11"/>
      <c r="N63" s="418"/>
      <c r="O63" s="419"/>
      <c r="P63" s="133"/>
      <c r="Q63" s="12"/>
      <c r="R63" s="418"/>
      <c r="S63" s="419"/>
      <c r="T63" s="133"/>
      <c r="U63" s="12"/>
      <c r="V63" s="418"/>
      <c r="W63" s="419"/>
      <c r="X63" s="133"/>
      <c r="Z63" s="418"/>
      <c r="AA63" s="419"/>
      <c r="AB63" s="133"/>
      <c r="AC63" s="12"/>
      <c r="AD63" s="418"/>
      <c r="AE63" s="419"/>
      <c r="AF63" s="133"/>
      <c r="AG63" s="12"/>
      <c r="AH63" s="418"/>
      <c r="AI63" s="419"/>
      <c r="AJ63" s="133"/>
      <c r="AK63" s="13"/>
      <c r="AL63" s="13"/>
      <c r="AM63" s="13"/>
      <c r="AN63" s="13"/>
      <c r="AO63" s="13"/>
      <c r="AP63" s="417"/>
      <c r="AQ63" s="417"/>
    </row>
    <row r="64" spans="1:43" ht="12.75">
      <c r="A64" s="182"/>
      <c r="B64" s="416"/>
      <c r="C64" s="416"/>
      <c r="D64" s="417"/>
      <c r="E64" s="11"/>
      <c r="F64" s="11"/>
      <c r="G64" s="11"/>
      <c r="H64" s="11"/>
      <c r="I64" s="11"/>
      <c r="J64" s="11"/>
      <c r="K64" s="11"/>
      <c r="L64" s="11"/>
      <c r="M64" s="11"/>
      <c r="N64" s="418"/>
      <c r="O64" s="419"/>
      <c r="P64" s="133"/>
      <c r="Q64" s="12"/>
      <c r="R64" s="418"/>
      <c r="S64" s="419"/>
      <c r="T64" s="133"/>
      <c r="U64" s="12"/>
      <c r="V64" s="418"/>
      <c r="W64" s="419"/>
      <c r="X64" s="133"/>
      <c r="Z64" s="418"/>
      <c r="AA64" s="419"/>
      <c r="AB64" s="133"/>
      <c r="AC64" s="12"/>
      <c r="AD64" s="418"/>
      <c r="AE64" s="419"/>
      <c r="AF64" s="133"/>
      <c r="AG64" s="12"/>
      <c r="AH64" s="418"/>
      <c r="AI64" s="419"/>
      <c r="AJ64" s="133"/>
      <c r="AK64" s="13"/>
      <c r="AL64" s="13"/>
      <c r="AM64" s="13"/>
      <c r="AN64" s="13"/>
      <c r="AO64" s="13"/>
      <c r="AP64" s="417"/>
      <c r="AQ64" s="417"/>
    </row>
    <row r="65" spans="1:43" ht="12.75">
      <c r="A65" s="182"/>
      <c r="B65" s="416"/>
      <c r="C65" s="416"/>
      <c r="D65" s="417"/>
      <c r="E65" s="11"/>
      <c r="F65" s="11"/>
      <c r="G65" s="11"/>
      <c r="H65" s="11"/>
      <c r="I65" s="11"/>
      <c r="J65" s="11"/>
      <c r="K65" s="11"/>
      <c r="L65" s="11"/>
      <c r="M65" s="11"/>
      <c r="N65" s="418"/>
      <c r="O65" s="419"/>
      <c r="P65" s="133"/>
      <c r="Q65" s="12"/>
      <c r="R65" s="418"/>
      <c r="S65" s="419"/>
      <c r="T65" s="133"/>
      <c r="U65" s="12"/>
      <c r="V65" s="418"/>
      <c r="W65" s="419"/>
      <c r="X65" s="133"/>
      <c r="Z65" s="418"/>
      <c r="AA65" s="419"/>
      <c r="AB65" s="133"/>
      <c r="AC65" s="12"/>
      <c r="AD65" s="418"/>
      <c r="AE65" s="419"/>
      <c r="AF65" s="133"/>
      <c r="AG65" s="12"/>
      <c r="AH65" s="418"/>
      <c r="AI65" s="419"/>
      <c r="AJ65" s="133"/>
      <c r="AK65" s="13"/>
      <c r="AL65" s="13"/>
      <c r="AM65" s="13"/>
      <c r="AN65" s="13"/>
      <c r="AO65" s="13"/>
      <c r="AP65" s="417"/>
      <c r="AQ65" s="417"/>
    </row>
    <row r="66" spans="1:43" ht="12.75">
      <c r="A66" s="182"/>
      <c r="B66" s="416"/>
      <c r="C66" s="416"/>
      <c r="D66" s="417"/>
      <c r="E66" s="11"/>
      <c r="F66" s="11"/>
      <c r="G66" s="11"/>
      <c r="H66" s="11"/>
      <c r="I66" s="11"/>
      <c r="J66" s="11"/>
      <c r="K66" s="11"/>
      <c r="L66" s="11"/>
      <c r="M66" s="11"/>
      <c r="N66" s="418"/>
      <c r="O66" s="419"/>
      <c r="P66" s="133"/>
      <c r="Q66" s="12"/>
      <c r="R66" s="418"/>
      <c r="S66" s="419"/>
      <c r="T66" s="133"/>
      <c r="U66" s="12"/>
      <c r="V66" s="418"/>
      <c r="W66" s="419"/>
      <c r="X66" s="133"/>
      <c r="Z66" s="418"/>
      <c r="AA66" s="419"/>
      <c r="AB66" s="133"/>
      <c r="AC66" s="12"/>
      <c r="AD66" s="418"/>
      <c r="AE66" s="419"/>
      <c r="AF66" s="133"/>
      <c r="AG66" s="12"/>
      <c r="AH66" s="418"/>
      <c r="AI66" s="419"/>
      <c r="AJ66" s="133"/>
      <c r="AK66" s="13"/>
      <c r="AL66" s="13"/>
      <c r="AM66" s="13"/>
      <c r="AN66" s="13"/>
      <c r="AO66" s="13"/>
      <c r="AP66" s="417"/>
      <c r="AQ66" s="417"/>
    </row>
    <row r="67" spans="1:43" ht="12.75">
      <c r="A67" s="182"/>
      <c r="B67" s="416"/>
      <c r="C67" s="416"/>
      <c r="D67" s="417"/>
      <c r="E67" s="11"/>
      <c r="F67" s="11"/>
      <c r="G67" s="11"/>
      <c r="H67" s="11"/>
      <c r="I67" s="11"/>
      <c r="J67" s="11"/>
      <c r="K67" s="11"/>
      <c r="L67" s="11"/>
      <c r="M67" s="11"/>
      <c r="N67" s="418"/>
      <c r="O67" s="419"/>
      <c r="P67" s="133"/>
      <c r="Q67" s="12"/>
      <c r="R67" s="418"/>
      <c r="S67" s="419"/>
      <c r="T67" s="133"/>
      <c r="U67" s="12"/>
      <c r="V67" s="418"/>
      <c r="W67" s="419"/>
      <c r="X67" s="133"/>
      <c r="Z67" s="418"/>
      <c r="AA67" s="419"/>
      <c r="AB67" s="133"/>
      <c r="AC67" s="12"/>
      <c r="AD67" s="418"/>
      <c r="AE67" s="419"/>
      <c r="AF67" s="133"/>
      <c r="AG67" s="12"/>
      <c r="AH67" s="418"/>
      <c r="AI67" s="419"/>
      <c r="AJ67" s="133"/>
      <c r="AK67" s="13"/>
      <c r="AL67" s="13"/>
      <c r="AM67" s="13"/>
      <c r="AN67" s="13"/>
      <c r="AO67" s="13"/>
      <c r="AP67" s="417"/>
      <c r="AQ67" s="417"/>
    </row>
    <row r="68" spans="1:43" ht="12.75">
      <c r="A68" s="182"/>
      <c r="B68" s="416"/>
      <c r="C68" s="416"/>
      <c r="D68" s="417"/>
      <c r="E68" s="11"/>
      <c r="F68" s="11"/>
      <c r="G68" s="11"/>
      <c r="H68" s="11"/>
      <c r="I68" s="11"/>
      <c r="J68" s="11"/>
      <c r="K68" s="11"/>
      <c r="L68" s="11"/>
      <c r="M68" s="11"/>
      <c r="N68" s="418"/>
      <c r="O68" s="419"/>
      <c r="P68" s="133"/>
      <c r="Q68" s="12"/>
      <c r="R68" s="418"/>
      <c r="S68" s="419"/>
      <c r="T68" s="133"/>
      <c r="U68" s="12"/>
      <c r="V68" s="418"/>
      <c r="W68" s="419"/>
      <c r="X68" s="133"/>
      <c r="Z68" s="418"/>
      <c r="AA68" s="419"/>
      <c r="AB68" s="133"/>
      <c r="AC68" s="12"/>
      <c r="AD68" s="418"/>
      <c r="AE68" s="419"/>
      <c r="AF68" s="133"/>
      <c r="AG68" s="12"/>
      <c r="AH68" s="418"/>
      <c r="AI68" s="419"/>
      <c r="AJ68" s="133"/>
      <c r="AK68" s="13"/>
      <c r="AL68" s="13"/>
      <c r="AM68" s="13"/>
      <c r="AN68" s="13"/>
      <c r="AO68" s="13"/>
      <c r="AP68" s="417"/>
      <c r="AQ68" s="417"/>
    </row>
    <row r="69" spans="1:43" ht="12.75">
      <c r="A69" s="182"/>
      <c r="B69" s="416"/>
      <c r="C69" s="416"/>
      <c r="D69" s="417"/>
      <c r="E69" s="11"/>
      <c r="F69" s="11"/>
      <c r="G69" s="11"/>
      <c r="H69" s="11"/>
      <c r="I69" s="11"/>
      <c r="J69" s="11"/>
      <c r="K69" s="11"/>
      <c r="L69" s="11"/>
      <c r="M69" s="11"/>
      <c r="N69" s="418"/>
      <c r="O69" s="419"/>
      <c r="P69" s="133"/>
      <c r="Q69" s="12"/>
      <c r="R69" s="418"/>
      <c r="S69" s="419"/>
      <c r="T69" s="133"/>
      <c r="U69" s="12"/>
      <c r="V69" s="418"/>
      <c r="W69" s="419"/>
      <c r="X69" s="133"/>
      <c r="Z69" s="418"/>
      <c r="AA69" s="419"/>
      <c r="AB69" s="133"/>
      <c r="AC69" s="12"/>
      <c r="AD69" s="418"/>
      <c r="AE69" s="419"/>
      <c r="AF69" s="133"/>
      <c r="AG69" s="12"/>
      <c r="AH69" s="418"/>
      <c r="AI69" s="419"/>
      <c r="AJ69" s="133"/>
      <c r="AK69" s="13"/>
      <c r="AL69" s="13"/>
      <c r="AM69" s="13"/>
      <c r="AN69" s="13"/>
      <c r="AO69" s="13"/>
      <c r="AP69" s="417"/>
      <c r="AQ69" s="417"/>
    </row>
    <row r="70" spans="1:43" ht="12.75">
      <c r="A70" s="182"/>
      <c r="B70" s="416"/>
      <c r="C70" s="416"/>
      <c r="D70" s="417"/>
      <c r="E70" s="11"/>
      <c r="F70" s="11"/>
      <c r="G70" s="11"/>
      <c r="H70" s="11"/>
      <c r="I70" s="11"/>
      <c r="J70" s="11"/>
      <c r="K70" s="11"/>
      <c r="L70" s="11"/>
      <c r="M70" s="11"/>
      <c r="N70" s="418"/>
      <c r="O70" s="419"/>
      <c r="P70" s="133"/>
      <c r="Q70" s="12"/>
      <c r="R70" s="418"/>
      <c r="S70" s="419"/>
      <c r="T70" s="133"/>
      <c r="U70" s="12"/>
      <c r="V70" s="418"/>
      <c r="W70" s="419"/>
      <c r="X70" s="133"/>
      <c r="Z70" s="418"/>
      <c r="AA70" s="419"/>
      <c r="AB70" s="133"/>
      <c r="AC70" s="12"/>
      <c r="AD70" s="418"/>
      <c r="AE70" s="419"/>
      <c r="AF70" s="133"/>
      <c r="AG70" s="12"/>
      <c r="AH70" s="418"/>
      <c r="AI70" s="419"/>
      <c r="AJ70" s="133"/>
      <c r="AK70" s="13"/>
      <c r="AL70" s="13"/>
      <c r="AM70" s="13"/>
      <c r="AN70" s="13"/>
      <c r="AO70" s="13"/>
      <c r="AP70" s="417"/>
      <c r="AQ70" s="417"/>
    </row>
    <row r="71" spans="1:43" ht="12.75">
      <c r="A71" s="182"/>
      <c r="B71" s="416"/>
      <c r="C71" s="416"/>
      <c r="D71" s="417"/>
      <c r="E71" s="11"/>
      <c r="F71" s="11"/>
      <c r="G71" s="11"/>
      <c r="H71" s="11"/>
      <c r="I71" s="11"/>
      <c r="J71" s="11"/>
      <c r="K71" s="11"/>
      <c r="L71" s="11"/>
      <c r="M71" s="11"/>
      <c r="N71" s="418"/>
      <c r="O71" s="419"/>
      <c r="P71" s="133"/>
      <c r="Q71" s="12"/>
      <c r="R71" s="418"/>
      <c r="S71" s="419"/>
      <c r="T71" s="133"/>
      <c r="U71" s="12"/>
      <c r="V71" s="418"/>
      <c r="W71" s="419"/>
      <c r="X71" s="133"/>
      <c r="Z71" s="418"/>
      <c r="AA71" s="419"/>
      <c r="AB71" s="133"/>
      <c r="AC71" s="12"/>
      <c r="AD71" s="418"/>
      <c r="AE71" s="419"/>
      <c r="AF71" s="133"/>
      <c r="AG71" s="12"/>
      <c r="AH71" s="418"/>
      <c r="AI71" s="419"/>
      <c r="AJ71" s="133"/>
      <c r="AK71" s="13"/>
      <c r="AL71" s="13"/>
      <c r="AM71" s="13"/>
      <c r="AN71" s="13"/>
      <c r="AO71" s="13"/>
      <c r="AP71" s="417"/>
      <c r="AQ71" s="417"/>
    </row>
    <row r="72" spans="1:43" ht="12.75">
      <c r="A72" s="182"/>
      <c r="B72" s="416"/>
      <c r="C72" s="416"/>
      <c r="D72" s="417"/>
      <c r="E72" s="11"/>
      <c r="F72" s="11"/>
      <c r="G72" s="11"/>
      <c r="H72" s="11"/>
      <c r="I72" s="11"/>
      <c r="J72" s="11"/>
      <c r="K72" s="11"/>
      <c r="L72" s="11"/>
      <c r="M72" s="11"/>
      <c r="N72" s="418"/>
      <c r="O72" s="419"/>
      <c r="P72" s="133"/>
      <c r="Q72" s="12"/>
      <c r="R72" s="418"/>
      <c r="S72" s="419"/>
      <c r="T72" s="133"/>
      <c r="U72" s="12"/>
      <c r="V72" s="418"/>
      <c r="W72" s="419"/>
      <c r="X72" s="133"/>
      <c r="Z72" s="418"/>
      <c r="AA72" s="419"/>
      <c r="AB72" s="133"/>
      <c r="AC72" s="12"/>
      <c r="AD72" s="418"/>
      <c r="AE72" s="419"/>
      <c r="AF72" s="133"/>
      <c r="AG72" s="12"/>
      <c r="AH72" s="418"/>
      <c r="AI72" s="419"/>
      <c r="AJ72" s="133"/>
      <c r="AK72" s="13"/>
      <c r="AL72" s="13"/>
      <c r="AM72" s="13"/>
      <c r="AN72" s="13"/>
      <c r="AO72" s="13"/>
      <c r="AP72" s="417"/>
      <c r="AQ72" s="417"/>
    </row>
    <row r="73" spans="1:43" ht="12.75">
      <c r="A73" s="182"/>
      <c r="B73" s="416"/>
      <c r="C73" s="416"/>
      <c r="D73" s="417"/>
      <c r="E73" s="11"/>
      <c r="F73" s="11"/>
      <c r="G73" s="11"/>
      <c r="H73" s="11"/>
      <c r="I73" s="11"/>
      <c r="J73" s="11"/>
      <c r="K73" s="11"/>
      <c r="L73" s="11"/>
      <c r="M73" s="11"/>
      <c r="N73" s="418"/>
      <c r="O73" s="419"/>
      <c r="P73" s="133"/>
      <c r="Q73" s="12"/>
      <c r="R73" s="418"/>
      <c r="S73" s="419"/>
      <c r="T73" s="133"/>
      <c r="U73" s="12"/>
      <c r="V73" s="418"/>
      <c r="W73" s="419"/>
      <c r="X73" s="133"/>
      <c r="Z73" s="418"/>
      <c r="AA73" s="419"/>
      <c r="AB73" s="133"/>
      <c r="AC73" s="12"/>
      <c r="AD73" s="418"/>
      <c r="AE73" s="419"/>
      <c r="AF73" s="133"/>
      <c r="AG73" s="12"/>
      <c r="AH73" s="418"/>
      <c r="AI73" s="419"/>
      <c r="AJ73" s="133"/>
      <c r="AK73" s="13"/>
      <c r="AL73" s="13"/>
      <c r="AM73" s="13"/>
      <c r="AN73" s="13"/>
      <c r="AO73" s="13"/>
      <c r="AP73" s="417"/>
      <c r="AQ73" s="417"/>
    </row>
    <row r="74" spans="1:43" ht="12.75">
      <c r="A74" s="182"/>
      <c r="B74" s="416"/>
      <c r="C74" s="416"/>
      <c r="D74" s="417"/>
      <c r="E74" s="11"/>
      <c r="F74" s="11"/>
      <c r="G74" s="11"/>
      <c r="H74" s="11"/>
      <c r="I74" s="11"/>
      <c r="J74" s="11"/>
      <c r="K74" s="11"/>
      <c r="L74" s="11"/>
      <c r="M74" s="11"/>
      <c r="N74" s="418"/>
      <c r="O74" s="419"/>
      <c r="P74" s="133"/>
      <c r="Q74" s="12"/>
      <c r="R74" s="418"/>
      <c r="S74" s="419"/>
      <c r="T74" s="133"/>
      <c r="U74" s="12"/>
      <c r="V74" s="418"/>
      <c r="W74" s="419"/>
      <c r="X74" s="133"/>
      <c r="Z74" s="418"/>
      <c r="AA74" s="419"/>
      <c r="AB74" s="133"/>
      <c r="AC74" s="12"/>
      <c r="AD74" s="418"/>
      <c r="AE74" s="419"/>
      <c r="AF74" s="133"/>
      <c r="AG74" s="12"/>
      <c r="AH74" s="418"/>
      <c r="AI74" s="419"/>
      <c r="AJ74" s="133"/>
      <c r="AK74" s="13"/>
      <c r="AL74" s="13"/>
      <c r="AM74" s="13"/>
      <c r="AN74" s="13"/>
      <c r="AO74" s="13"/>
      <c r="AP74" s="417"/>
      <c r="AQ74" s="417"/>
    </row>
    <row r="75" spans="1:43" ht="12.75">
      <c r="A75" s="182"/>
      <c r="B75" s="416"/>
      <c r="C75" s="416"/>
      <c r="D75" s="417"/>
      <c r="E75" s="11"/>
      <c r="F75" s="11"/>
      <c r="G75" s="11"/>
      <c r="H75" s="11"/>
      <c r="I75" s="11"/>
      <c r="J75" s="11"/>
      <c r="K75" s="11"/>
      <c r="L75" s="11"/>
      <c r="M75" s="11"/>
      <c r="N75" s="418"/>
      <c r="O75" s="419"/>
      <c r="P75" s="133"/>
      <c r="Q75" s="12"/>
      <c r="R75" s="418"/>
      <c r="S75" s="419"/>
      <c r="T75" s="133"/>
      <c r="U75" s="12"/>
      <c r="V75" s="418"/>
      <c r="W75" s="419"/>
      <c r="X75" s="133"/>
      <c r="Z75" s="418"/>
      <c r="AA75" s="419"/>
      <c r="AB75" s="133"/>
      <c r="AC75" s="12"/>
      <c r="AD75" s="418"/>
      <c r="AE75" s="419"/>
      <c r="AF75" s="133"/>
      <c r="AG75" s="12"/>
      <c r="AH75" s="418"/>
      <c r="AI75" s="419"/>
      <c r="AJ75" s="133"/>
      <c r="AK75" s="13"/>
      <c r="AL75" s="13"/>
      <c r="AM75" s="13"/>
      <c r="AN75" s="13"/>
      <c r="AO75" s="13"/>
      <c r="AP75" s="417"/>
      <c r="AQ75" s="417"/>
    </row>
    <row r="76" spans="1:43" ht="12.75">
      <c r="A76" s="182"/>
      <c r="B76" s="416"/>
      <c r="C76" s="416"/>
      <c r="D76" s="417"/>
      <c r="E76" s="11"/>
      <c r="F76" s="11"/>
      <c r="G76" s="11"/>
      <c r="H76" s="11"/>
      <c r="I76" s="11"/>
      <c r="J76" s="11"/>
      <c r="K76" s="11"/>
      <c r="L76" s="11"/>
      <c r="M76" s="11"/>
      <c r="N76" s="418"/>
      <c r="O76" s="419"/>
      <c r="P76" s="133"/>
      <c r="Q76" s="12"/>
      <c r="R76" s="418"/>
      <c r="S76" s="419"/>
      <c r="T76" s="133"/>
      <c r="U76" s="12"/>
      <c r="V76" s="418"/>
      <c r="W76" s="419"/>
      <c r="X76" s="133"/>
      <c r="Z76" s="418"/>
      <c r="AA76" s="419"/>
      <c r="AB76" s="133"/>
      <c r="AC76" s="12"/>
      <c r="AD76" s="418"/>
      <c r="AE76" s="419"/>
      <c r="AF76" s="133"/>
      <c r="AG76" s="12"/>
      <c r="AH76" s="418"/>
      <c r="AI76" s="419"/>
      <c r="AJ76" s="133"/>
      <c r="AK76" s="13"/>
      <c r="AL76" s="13"/>
      <c r="AM76" s="13"/>
      <c r="AN76" s="13"/>
      <c r="AO76" s="13"/>
      <c r="AP76" s="417"/>
      <c r="AQ76" s="417"/>
    </row>
    <row r="77" spans="1:43" ht="12.75">
      <c r="A77" s="182"/>
      <c r="B77" s="416"/>
      <c r="C77" s="416"/>
      <c r="D77" s="417"/>
      <c r="E77" s="11"/>
      <c r="F77" s="11"/>
      <c r="G77" s="11"/>
      <c r="H77" s="11"/>
      <c r="I77" s="11"/>
      <c r="J77" s="11"/>
      <c r="K77" s="11"/>
      <c r="L77" s="11"/>
      <c r="M77" s="11"/>
      <c r="N77" s="418"/>
      <c r="O77" s="419"/>
      <c r="P77" s="133"/>
      <c r="Q77" s="12"/>
      <c r="R77" s="418"/>
      <c r="S77" s="419"/>
      <c r="T77" s="133"/>
      <c r="U77" s="12"/>
      <c r="V77" s="418"/>
      <c r="W77" s="419"/>
      <c r="X77" s="133"/>
      <c r="Z77" s="418"/>
      <c r="AA77" s="419"/>
      <c r="AB77" s="133"/>
      <c r="AC77" s="12"/>
      <c r="AD77" s="418"/>
      <c r="AE77" s="419"/>
      <c r="AF77" s="133"/>
      <c r="AG77" s="12"/>
      <c r="AH77" s="418"/>
      <c r="AI77" s="419"/>
      <c r="AJ77" s="133"/>
      <c r="AK77" s="13"/>
      <c r="AL77" s="13"/>
      <c r="AM77" s="13"/>
      <c r="AN77" s="13"/>
      <c r="AO77" s="13"/>
      <c r="AP77" s="417"/>
      <c r="AQ77" s="417"/>
    </row>
    <row r="91" spans="1:86" s="420" customFormat="1" ht="14.25">
      <c r="A91" s="152"/>
      <c r="B91" s="153"/>
      <c r="C91" s="153"/>
      <c r="D91" s="154"/>
      <c r="E91" s="4"/>
      <c r="F91" s="4"/>
      <c r="G91" s="4"/>
      <c r="H91" s="4"/>
      <c r="I91" s="4"/>
      <c r="J91" s="4"/>
      <c r="K91" s="4"/>
      <c r="L91" s="4"/>
      <c r="M91" s="4"/>
      <c r="N91" s="155"/>
      <c r="O91" s="156"/>
      <c r="P91" s="157"/>
      <c r="Q91" s="5"/>
      <c r="R91" s="155"/>
      <c r="S91" s="156"/>
      <c r="T91" s="157"/>
      <c r="U91" s="5"/>
      <c r="V91" s="155"/>
      <c r="W91" s="156"/>
      <c r="X91" s="157"/>
      <c r="Y91" s="1"/>
      <c r="Z91" s="155"/>
      <c r="AA91" s="156"/>
      <c r="AB91" s="157"/>
      <c r="AC91" s="5"/>
      <c r="AD91" s="155"/>
      <c r="AE91" s="156"/>
      <c r="AF91" s="157"/>
      <c r="AG91" s="5"/>
      <c r="AH91" s="155"/>
      <c r="AI91" s="156"/>
      <c r="AJ91" s="157"/>
      <c r="AK91" s="6"/>
      <c r="AL91" s="6"/>
      <c r="AM91" s="6"/>
      <c r="AN91" s="6"/>
      <c r="AO91" s="6"/>
      <c r="AP91" s="154"/>
      <c r="AQ91" s="154"/>
      <c r="AR91" s="153"/>
      <c r="AS91" s="152"/>
      <c r="AT91" s="152"/>
      <c r="AU91" s="152"/>
      <c r="AV91" s="152"/>
      <c r="AW91" s="152"/>
      <c r="AX91" s="152"/>
      <c r="AY91" s="15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  <c r="BJ91" s="342"/>
      <c r="BK91" s="342"/>
      <c r="BL91" s="342"/>
      <c r="BM91" s="342"/>
      <c r="BN91" s="342"/>
      <c r="BO91" s="342"/>
      <c r="BP91" s="342"/>
      <c r="BQ91" s="342"/>
      <c r="BR91" s="342"/>
      <c r="BS91" s="342"/>
      <c r="BT91" s="342"/>
      <c r="BU91" s="342"/>
      <c r="BV91" s="342"/>
      <c r="BW91" s="342"/>
      <c r="BX91" s="342"/>
      <c r="BY91" s="342"/>
      <c r="BZ91" s="342"/>
      <c r="CA91" s="342"/>
      <c r="CB91" s="342"/>
      <c r="CC91" s="342"/>
      <c r="CD91" s="342"/>
      <c r="CE91" s="342"/>
      <c r="CF91" s="342"/>
      <c r="CG91" s="342"/>
      <c r="CH91" s="342"/>
    </row>
    <row r="92" spans="1:86" s="420" customFormat="1" ht="14.25">
      <c r="A92" s="152"/>
      <c r="B92" s="153"/>
      <c r="C92" s="153"/>
      <c r="D92" s="154"/>
      <c r="E92" s="4"/>
      <c r="F92" s="4"/>
      <c r="G92" s="4"/>
      <c r="H92" s="4"/>
      <c r="I92" s="4"/>
      <c r="J92" s="4"/>
      <c r="K92" s="4"/>
      <c r="L92" s="4"/>
      <c r="M92" s="4"/>
      <c r="N92" s="155"/>
      <c r="O92" s="156"/>
      <c r="P92" s="157"/>
      <c r="Q92" s="5"/>
      <c r="R92" s="155"/>
      <c r="S92" s="156"/>
      <c r="T92" s="157"/>
      <c r="U92" s="5"/>
      <c r="V92" s="155"/>
      <c r="W92" s="156"/>
      <c r="X92" s="157"/>
      <c r="Y92" s="1"/>
      <c r="Z92" s="155"/>
      <c r="AA92" s="156"/>
      <c r="AB92" s="157"/>
      <c r="AC92" s="5"/>
      <c r="AD92" s="155"/>
      <c r="AE92" s="156"/>
      <c r="AF92" s="157"/>
      <c r="AG92" s="5"/>
      <c r="AH92" s="155"/>
      <c r="AI92" s="156"/>
      <c r="AJ92" s="157"/>
      <c r="AK92" s="6"/>
      <c r="AL92" s="6"/>
      <c r="AM92" s="6"/>
      <c r="AN92" s="6"/>
      <c r="AO92" s="6"/>
      <c r="AP92" s="154"/>
      <c r="AQ92" s="154"/>
      <c r="AR92" s="153"/>
      <c r="AS92" s="152"/>
      <c r="AT92" s="152"/>
      <c r="AU92" s="152"/>
      <c r="AV92" s="152"/>
      <c r="AW92" s="152"/>
      <c r="AX92" s="152"/>
      <c r="AY92" s="152"/>
      <c r="AZ92" s="342"/>
      <c r="BA92" s="342"/>
      <c r="BB92" s="342"/>
      <c r="BC92" s="342"/>
      <c r="BD92" s="342"/>
      <c r="BE92" s="342"/>
      <c r="BF92" s="342"/>
      <c r="BG92" s="342"/>
      <c r="BH92" s="342"/>
      <c r="BI92" s="342"/>
      <c r="BJ92" s="342"/>
      <c r="BK92" s="342"/>
      <c r="BL92" s="342"/>
      <c r="BM92" s="342"/>
      <c r="BN92" s="342"/>
      <c r="BO92" s="342"/>
      <c r="BP92" s="342"/>
      <c r="BQ92" s="342"/>
      <c r="BR92" s="342"/>
      <c r="BS92" s="342"/>
      <c r="BT92" s="342"/>
      <c r="BU92" s="342"/>
      <c r="BV92" s="342"/>
      <c r="BW92" s="342"/>
      <c r="BX92" s="342"/>
      <c r="BY92" s="342"/>
      <c r="BZ92" s="342"/>
      <c r="CA92" s="342"/>
      <c r="CB92" s="342"/>
      <c r="CC92" s="342"/>
      <c r="CD92" s="342"/>
      <c r="CE92" s="342"/>
      <c r="CF92" s="342"/>
      <c r="CG92" s="342"/>
      <c r="CH92" s="342"/>
    </row>
    <row r="93" spans="52:86" ht="12.75">
      <c r="AZ93" s="421"/>
      <c r="BA93" s="421"/>
      <c r="BB93" s="421"/>
      <c r="BC93" s="421"/>
      <c r="BD93" s="421"/>
      <c r="BE93" s="421"/>
      <c r="BF93" s="421"/>
      <c r="BG93" s="421"/>
      <c r="BH93" s="421"/>
      <c r="BI93" s="421"/>
      <c r="BJ93" s="421"/>
      <c r="BK93" s="421"/>
      <c r="BL93" s="421"/>
      <c r="BM93" s="421"/>
      <c r="BN93" s="421"/>
      <c r="BO93" s="421"/>
      <c r="BP93" s="421"/>
      <c r="BQ93" s="421"/>
      <c r="BR93" s="421"/>
      <c r="BS93" s="421"/>
      <c r="BT93" s="421"/>
      <c r="BU93" s="421"/>
      <c r="BV93" s="421"/>
      <c r="BW93" s="421"/>
      <c r="BX93" s="421"/>
      <c r="BY93" s="421"/>
      <c r="BZ93" s="421"/>
      <c r="CA93" s="421"/>
      <c r="CB93" s="421"/>
      <c r="CC93" s="421"/>
      <c r="CD93" s="421"/>
      <c r="CE93" s="421"/>
      <c r="CF93" s="421"/>
      <c r="CG93" s="421"/>
      <c r="CH93" s="421"/>
    </row>
    <row r="98" spans="1:51" s="379" customFormat="1" ht="12.75">
      <c r="A98" s="152"/>
      <c r="B98" s="153"/>
      <c r="C98" s="153"/>
      <c r="D98" s="154"/>
      <c r="E98" s="4"/>
      <c r="F98" s="4"/>
      <c r="G98" s="4"/>
      <c r="H98" s="4"/>
      <c r="I98" s="4"/>
      <c r="J98" s="4"/>
      <c r="K98" s="4"/>
      <c r="L98" s="4"/>
      <c r="M98" s="4"/>
      <c r="N98" s="155"/>
      <c r="O98" s="156"/>
      <c r="P98" s="157"/>
      <c r="Q98" s="5"/>
      <c r="R98" s="155"/>
      <c r="S98" s="156"/>
      <c r="T98" s="157"/>
      <c r="U98" s="5"/>
      <c r="V98" s="155"/>
      <c r="W98" s="156"/>
      <c r="X98" s="157"/>
      <c r="Y98" s="1"/>
      <c r="Z98" s="155"/>
      <c r="AA98" s="156"/>
      <c r="AB98" s="157"/>
      <c r="AC98" s="5"/>
      <c r="AD98" s="155"/>
      <c r="AE98" s="156"/>
      <c r="AF98" s="157"/>
      <c r="AG98" s="5"/>
      <c r="AH98" s="155"/>
      <c r="AI98" s="156"/>
      <c r="AJ98" s="157"/>
      <c r="AK98" s="6"/>
      <c r="AL98" s="6"/>
      <c r="AM98" s="6"/>
      <c r="AN98" s="6"/>
      <c r="AO98" s="6"/>
      <c r="AP98" s="154"/>
      <c r="AQ98" s="154"/>
      <c r="AR98" s="153"/>
      <c r="AS98" s="152"/>
      <c r="AT98" s="152"/>
      <c r="AU98" s="152"/>
      <c r="AV98" s="152"/>
      <c r="AW98" s="152"/>
      <c r="AX98" s="152"/>
      <c r="AY98" s="152"/>
    </row>
    <row r="99" spans="1:51" s="379" customFormat="1" ht="12.75">
      <c r="A99" s="152"/>
      <c r="B99" s="153"/>
      <c r="C99" s="153"/>
      <c r="D99" s="154"/>
      <c r="E99" s="4"/>
      <c r="F99" s="4"/>
      <c r="G99" s="4"/>
      <c r="H99" s="4"/>
      <c r="I99" s="4"/>
      <c r="J99" s="4"/>
      <c r="K99" s="4"/>
      <c r="L99" s="4"/>
      <c r="M99" s="4"/>
      <c r="N99" s="155"/>
      <c r="O99" s="156"/>
      <c r="P99" s="157"/>
      <c r="Q99" s="5"/>
      <c r="R99" s="155"/>
      <c r="S99" s="156"/>
      <c r="T99" s="157"/>
      <c r="U99" s="5"/>
      <c r="V99" s="155"/>
      <c r="W99" s="156"/>
      <c r="X99" s="157"/>
      <c r="Y99" s="1"/>
      <c r="Z99" s="155"/>
      <c r="AA99" s="156"/>
      <c r="AB99" s="157"/>
      <c r="AC99" s="5"/>
      <c r="AD99" s="155"/>
      <c r="AE99" s="156"/>
      <c r="AF99" s="157"/>
      <c r="AG99" s="5"/>
      <c r="AH99" s="155"/>
      <c r="AI99" s="156"/>
      <c r="AJ99" s="157"/>
      <c r="AK99" s="6"/>
      <c r="AL99" s="6"/>
      <c r="AM99" s="6"/>
      <c r="AN99" s="6"/>
      <c r="AO99" s="6"/>
      <c r="AP99" s="154"/>
      <c r="AQ99" s="154"/>
      <c r="AR99" s="153"/>
      <c r="AS99" s="152"/>
      <c r="AT99" s="152"/>
      <c r="AU99" s="152"/>
      <c r="AV99" s="152"/>
      <c r="AW99" s="152"/>
      <c r="AX99" s="152"/>
      <c r="AY99" s="152"/>
    </row>
    <row r="100" spans="1:51" s="422" customFormat="1" ht="15">
      <c r="A100" s="152"/>
      <c r="B100" s="153"/>
      <c r="C100" s="153"/>
      <c r="D100" s="154"/>
      <c r="E100" s="4"/>
      <c r="F100" s="4"/>
      <c r="G100" s="4"/>
      <c r="H100" s="4"/>
      <c r="I100" s="4"/>
      <c r="J100" s="4"/>
      <c r="K100" s="4"/>
      <c r="L100" s="4"/>
      <c r="M100" s="4"/>
      <c r="N100" s="155"/>
      <c r="O100" s="156"/>
      <c r="P100" s="157"/>
      <c r="Q100" s="5"/>
      <c r="R100" s="155"/>
      <c r="S100" s="156"/>
      <c r="T100" s="157"/>
      <c r="U100" s="5"/>
      <c r="V100" s="155"/>
      <c r="W100" s="156"/>
      <c r="X100" s="157"/>
      <c r="Y100" s="1"/>
      <c r="Z100" s="155"/>
      <c r="AA100" s="156"/>
      <c r="AB100" s="157"/>
      <c r="AC100" s="5"/>
      <c r="AD100" s="155"/>
      <c r="AE100" s="156"/>
      <c r="AF100" s="157"/>
      <c r="AG100" s="5"/>
      <c r="AH100" s="155"/>
      <c r="AI100" s="156"/>
      <c r="AJ100" s="157"/>
      <c r="AK100" s="6"/>
      <c r="AL100" s="6"/>
      <c r="AM100" s="6"/>
      <c r="AN100" s="6"/>
      <c r="AO100" s="6"/>
      <c r="AP100" s="154"/>
      <c r="AQ100" s="154"/>
      <c r="AR100" s="153"/>
      <c r="AS100" s="152"/>
      <c r="AT100" s="152"/>
      <c r="AU100" s="152"/>
      <c r="AV100" s="152"/>
      <c r="AW100" s="152"/>
      <c r="AX100" s="152"/>
      <c r="AY100" s="152"/>
    </row>
    <row r="190" spans="44:51" ht="12.75">
      <c r="AR190" s="423"/>
      <c r="AS190" s="362"/>
      <c r="AT190" s="362"/>
      <c r="AU190" s="362"/>
      <c r="AV190" s="362"/>
      <c r="AW190" s="362"/>
      <c r="AX190" s="362"/>
      <c r="AY190" s="362"/>
    </row>
    <row r="252" spans="1:51" s="362" customFormat="1" ht="12.75">
      <c r="A252" s="152"/>
      <c r="B252" s="153"/>
      <c r="C252" s="153"/>
      <c r="D252" s="154"/>
      <c r="E252" s="4"/>
      <c r="F252" s="4"/>
      <c r="G252" s="4"/>
      <c r="H252" s="4"/>
      <c r="I252" s="4"/>
      <c r="J252" s="4"/>
      <c r="K252" s="4"/>
      <c r="L252" s="4"/>
      <c r="M252" s="4"/>
      <c r="N252" s="155"/>
      <c r="O252" s="156"/>
      <c r="P252" s="157"/>
      <c r="Q252" s="5"/>
      <c r="R252" s="155"/>
      <c r="S252" s="156"/>
      <c r="T252" s="157"/>
      <c r="U252" s="5"/>
      <c r="V252" s="155"/>
      <c r="W252" s="156"/>
      <c r="X252" s="157"/>
      <c r="Y252" s="1"/>
      <c r="Z252" s="155"/>
      <c r="AA252" s="156"/>
      <c r="AB252" s="157"/>
      <c r="AC252" s="5"/>
      <c r="AD252" s="155"/>
      <c r="AE252" s="156"/>
      <c r="AF252" s="157"/>
      <c r="AG252" s="5"/>
      <c r="AH252" s="155"/>
      <c r="AI252" s="156"/>
      <c r="AJ252" s="157"/>
      <c r="AK252" s="6"/>
      <c r="AL252" s="6"/>
      <c r="AM252" s="6"/>
      <c r="AN252" s="6"/>
      <c r="AO252" s="6"/>
      <c r="AP252" s="154"/>
      <c r="AQ252" s="154"/>
      <c r="AR252" s="153"/>
      <c r="AS252" s="152"/>
      <c r="AT252" s="152"/>
      <c r="AU252" s="152"/>
      <c r="AV252" s="152"/>
      <c r="AW252" s="152"/>
      <c r="AX252" s="152"/>
      <c r="AY252" s="152"/>
    </row>
  </sheetData>
  <sheetProtection password="CE9A" sheet="1" objects="1" scenarios="1"/>
  <mergeCells count="48">
    <mergeCell ref="AR10:AX10"/>
    <mergeCell ref="AR2:AX7"/>
    <mergeCell ref="AR9:AX9"/>
    <mergeCell ref="AB32:AC32"/>
    <mergeCell ref="AF32:AG32"/>
    <mergeCell ref="AJ32:AK32"/>
    <mergeCell ref="AL9:AO9"/>
    <mergeCell ref="AL10:AO10"/>
    <mergeCell ref="H10:J10"/>
    <mergeCell ref="K10:M10"/>
    <mergeCell ref="N10:Q10"/>
    <mergeCell ref="R10:U10"/>
    <mergeCell ref="V9:Y9"/>
    <mergeCell ref="Z9:AC9"/>
    <mergeCell ref="AD9:AG9"/>
    <mergeCell ref="AN32:AO32"/>
    <mergeCell ref="AH9:AK9"/>
    <mergeCell ref="V10:Y10"/>
    <mergeCell ref="Z10:AC10"/>
    <mergeCell ref="AD10:AG10"/>
    <mergeCell ref="AH10:AK10"/>
    <mergeCell ref="X32:Y32"/>
    <mergeCell ref="A9:A11"/>
    <mergeCell ref="B9:C10"/>
    <mergeCell ref="D9:D11"/>
    <mergeCell ref="E9:G9"/>
    <mergeCell ref="B11:C11"/>
    <mergeCell ref="E10:G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R9:U9"/>
    <mergeCell ref="BB10:BI10"/>
    <mergeCell ref="P43:Q43"/>
    <mergeCell ref="T43:U43"/>
    <mergeCell ref="X43:Y43"/>
    <mergeCell ref="AB43:AC43"/>
    <mergeCell ref="AF43:AG43"/>
    <mergeCell ref="AJ43:AK43"/>
    <mergeCell ref="AN43:AO43"/>
    <mergeCell ref="P32:Q32"/>
    <mergeCell ref="T32:U32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442" customWidth="1"/>
    <col min="2" max="2" width="14.7109375" style="442" customWidth="1"/>
    <col min="3" max="3" width="3.7109375" style="442" customWidth="1"/>
    <col min="4" max="4" width="3.7109375" style="443" customWidth="1"/>
    <col min="5" max="5" width="4.7109375" style="444" customWidth="1"/>
    <col min="6" max="6" width="3.7109375" style="444" customWidth="1"/>
    <col min="7" max="9" width="2.7109375" style="444" customWidth="1"/>
    <col min="10" max="10" width="3.28125" style="442" customWidth="1"/>
    <col min="11" max="11" width="14.8515625" style="442" customWidth="1"/>
    <col min="12" max="13" width="3.7109375" style="442" customWidth="1"/>
    <col min="14" max="14" width="4.7109375" style="445" customWidth="1"/>
    <col min="15" max="15" width="3.7109375" style="442" customWidth="1"/>
    <col min="16" max="18" width="2.7109375" style="442" customWidth="1"/>
    <col min="19" max="19" width="3.140625" style="442" customWidth="1"/>
    <col min="20" max="20" width="14.7109375" style="442" customWidth="1"/>
    <col min="21" max="21" width="3.7109375" style="442" customWidth="1"/>
    <col min="22" max="22" width="3.57421875" style="442" customWidth="1"/>
    <col min="23" max="23" width="4.7109375" style="445" customWidth="1"/>
    <col min="24" max="24" width="3.7109375" style="442" customWidth="1"/>
    <col min="25" max="27" width="2.7109375" style="442" customWidth="1"/>
    <col min="28" max="28" width="3.140625" style="442" customWidth="1"/>
    <col min="29" max="29" width="14.7109375" style="442" customWidth="1"/>
    <col min="30" max="30" width="3.7109375" style="442" customWidth="1"/>
    <col min="31" max="31" width="3.57421875" style="442" customWidth="1"/>
    <col min="32" max="32" width="4.7109375" style="445" customWidth="1"/>
    <col min="33" max="33" width="3.7109375" style="442" customWidth="1"/>
    <col min="34" max="35" width="2.7109375" style="442" customWidth="1"/>
    <col min="36" max="16384" width="9.140625" style="442" customWidth="1"/>
  </cols>
  <sheetData>
    <row r="1" spans="2:24" s="438" customFormat="1" ht="15">
      <c r="B1" s="439" t="s">
        <v>146</v>
      </c>
      <c r="C1" s="439"/>
      <c r="D1" s="439"/>
      <c r="E1" s="440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</row>
    <row r="2" spans="3:4" ht="12.75">
      <c r="C2" s="443"/>
      <c r="D2" s="444"/>
    </row>
    <row r="3" spans="2:9" ht="12.75">
      <c r="B3" s="446" t="s">
        <v>118</v>
      </c>
      <c r="C3" s="447"/>
      <c r="D3" s="448"/>
      <c r="E3" s="448"/>
      <c r="F3" s="448"/>
      <c r="G3" s="448"/>
      <c r="H3" s="448"/>
      <c r="I3" s="448"/>
    </row>
    <row r="4" spans="2:4" ht="15" customHeight="1">
      <c r="B4" s="449"/>
      <c r="C4" s="443"/>
      <c r="D4" s="444"/>
    </row>
    <row r="5" spans="2:32" s="450" customFormat="1" ht="12.75" customHeight="1">
      <c r="B5" s="451" t="s">
        <v>162</v>
      </c>
      <c r="D5" s="452"/>
      <c r="E5" s="452"/>
      <c r="F5" s="452"/>
      <c r="G5" s="452"/>
      <c r="H5" s="453"/>
      <c r="I5" s="454"/>
      <c r="J5" s="455" t="s">
        <v>119</v>
      </c>
      <c r="K5" s="456"/>
      <c r="N5" s="457"/>
      <c r="O5" s="458" t="s">
        <v>143</v>
      </c>
      <c r="P5" s="458"/>
      <c r="Q5" s="458"/>
      <c r="R5" s="458"/>
      <c r="S5" s="458"/>
      <c r="T5" s="458"/>
      <c r="W5" s="457"/>
      <c r="AF5" s="457"/>
    </row>
    <row r="6" spans="2:4" ht="12.75" customHeight="1">
      <c r="B6" s="451"/>
      <c r="C6" s="443"/>
      <c r="D6" s="444"/>
    </row>
    <row r="7" spans="1:24" ht="12.75" customHeight="1">
      <c r="A7" s="459">
        <v>1</v>
      </c>
      <c r="B7" s="459">
        <v>2</v>
      </c>
      <c r="C7" s="459"/>
      <c r="D7" s="459">
        <v>3</v>
      </c>
      <c r="E7" s="459"/>
      <c r="F7" s="459">
        <v>4</v>
      </c>
      <c r="G7" s="459"/>
      <c r="H7" s="459"/>
      <c r="I7" s="442"/>
      <c r="J7" s="459">
        <v>1</v>
      </c>
      <c r="K7" s="459">
        <v>2</v>
      </c>
      <c r="L7" s="459"/>
      <c r="M7" s="459">
        <v>3</v>
      </c>
      <c r="N7" s="459"/>
      <c r="O7" s="459">
        <v>4</v>
      </c>
      <c r="S7" s="459">
        <v>1</v>
      </c>
      <c r="T7" s="459">
        <v>2</v>
      </c>
      <c r="U7" s="459"/>
      <c r="V7" s="459">
        <v>3</v>
      </c>
      <c r="W7" s="459"/>
      <c r="X7" s="459">
        <v>4</v>
      </c>
    </row>
    <row r="8" spans="4:9" ht="13.5" customHeight="1" thickBot="1">
      <c r="D8" s="442"/>
      <c r="E8" s="442"/>
      <c r="F8" s="442"/>
      <c r="G8" s="442"/>
      <c r="H8" s="442"/>
      <c r="I8" s="442"/>
    </row>
    <row r="9" spans="1:26" ht="12.75" customHeight="1">
      <c r="A9" s="460" t="s">
        <v>2</v>
      </c>
      <c r="B9" s="461" t="s">
        <v>3</v>
      </c>
      <c r="C9" s="462"/>
      <c r="D9" s="463" t="s">
        <v>4</v>
      </c>
      <c r="E9" s="464" t="s">
        <v>7</v>
      </c>
      <c r="F9" s="465"/>
      <c r="G9" s="465"/>
      <c r="H9" s="466"/>
      <c r="I9" s="442"/>
      <c r="J9" s="460" t="s">
        <v>2</v>
      </c>
      <c r="K9" s="461" t="s">
        <v>3</v>
      </c>
      <c r="L9" s="462"/>
      <c r="M9" s="463" t="s">
        <v>4</v>
      </c>
      <c r="N9" s="467" t="s">
        <v>120</v>
      </c>
      <c r="O9" s="468"/>
      <c r="P9" s="468"/>
      <c r="Q9" s="469"/>
      <c r="S9" s="460" t="s">
        <v>2</v>
      </c>
      <c r="T9" s="461" t="s">
        <v>3</v>
      </c>
      <c r="U9" s="462"/>
      <c r="V9" s="463" t="s">
        <v>4</v>
      </c>
      <c r="W9" s="470" t="s">
        <v>8</v>
      </c>
      <c r="X9" s="471"/>
      <c r="Y9" s="471"/>
      <c r="Z9" s="472"/>
    </row>
    <row r="10" spans="1:26" s="480" customFormat="1" ht="13.5" thickBot="1">
      <c r="A10" s="473"/>
      <c r="B10" s="474"/>
      <c r="C10" s="475"/>
      <c r="D10" s="476"/>
      <c r="E10" s="477" t="s">
        <v>14</v>
      </c>
      <c r="F10" s="478"/>
      <c r="G10" s="478"/>
      <c r="H10" s="479"/>
      <c r="J10" s="473"/>
      <c r="K10" s="474"/>
      <c r="L10" s="475"/>
      <c r="M10" s="476"/>
      <c r="N10" s="481" t="s">
        <v>15</v>
      </c>
      <c r="O10" s="482"/>
      <c r="P10" s="482"/>
      <c r="Q10" s="483"/>
      <c r="S10" s="473"/>
      <c r="T10" s="474"/>
      <c r="U10" s="475"/>
      <c r="V10" s="476"/>
      <c r="W10" s="484" t="s">
        <v>16</v>
      </c>
      <c r="X10" s="485"/>
      <c r="Y10" s="485"/>
      <c r="Z10" s="486"/>
    </row>
    <row r="11" spans="1:24" s="445" customFormat="1" ht="15.75" thickBot="1">
      <c r="A11" s="487"/>
      <c r="B11" s="488"/>
      <c r="C11" s="488"/>
      <c r="D11" s="489"/>
      <c r="E11" s="490">
        <v>2014</v>
      </c>
      <c r="F11" s="491" t="s">
        <v>22</v>
      </c>
      <c r="J11" s="487"/>
      <c r="K11" s="488"/>
      <c r="L11" s="488"/>
      <c r="M11" s="489"/>
      <c r="N11" s="492">
        <v>2014</v>
      </c>
      <c r="O11" s="491" t="s">
        <v>22</v>
      </c>
      <c r="S11" s="487"/>
      <c r="T11" s="488"/>
      <c r="U11" s="488"/>
      <c r="V11" s="489"/>
      <c r="W11" s="493">
        <v>2014</v>
      </c>
      <c r="X11" s="491" t="s">
        <v>22</v>
      </c>
    </row>
    <row r="12" spans="1:24" ht="12.75">
      <c r="A12" s="494">
        <v>1</v>
      </c>
      <c r="B12" s="496"/>
      <c r="C12" s="496"/>
      <c r="D12" s="497" t="s">
        <v>137</v>
      </c>
      <c r="E12" s="583"/>
      <c r="F12" s="499" t="b">
        <f aca="true" t="shared" si="0" ref="F12:F31">IF(E12&gt;27,5,IF(E12&gt;25,4,IF(E12&gt;23,3,IF(E12&gt;19,2,IF(E12&gt;1,1)))))</f>
        <v>0</v>
      </c>
      <c r="G12" s="442"/>
      <c r="H12" s="442"/>
      <c r="I12" s="442"/>
      <c r="J12" s="494">
        <v>1</v>
      </c>
      <c r="K12" s="496"/>
      <c r="L12" s="496"/>
      <c r="M12" s="497" t="s">
        <v>137</v>
      </c>
      <c r="N12" s="604"/>
      <c r="O12" s="286" t="b">
        <f>IF(N12&gt;174,5,IF(N12&gt;164,4,IF(N12&gt;154,3,IF(N12&gt;144,2,IF(N12&gt;1,1)))))</f>
        <v>0</v>
      </c>
      <c r="S12" s="494">
        <v>1</v>
      </c>
      <c r="T12" s="496"/>
      <c r="U12" s="496"/>
      <c r="V12" s="497" t="s">
        <v>137</v>
      </c>
      <c r="W12" s="607"/>
      <c r="X12" s="286" t="str">
        <f>IF(W12&lt;1,"#",IF(W12&lt;18.5,5,IF(W12&lt;20.5,4,IF(W12&lt;22.5,3,IF(W12&lt;26.1,2,IF(W12&lt;100,1))))))</f>
        <v>#</v>
      </c>
    </row>
    <row r="13" spans="1:24" ht="12.75">
      <c r="A13" s="500">
        <v>2</v>
      </c>
      <c r="B13" s="501"/>
      <c r="C13" s="501"/>
      <c r="D13" s="502" t="s">
        <v>137</v>
      </c>
      <c r="E13" s="503"/>
      <c r="F13" s="499" t="b">
        <f t="shared" si="0"/>
        <v>0</v>
      </c>
      <c r="G13" s="442"/>
      <c r="H13" s="442"/>
      <c r="I13" s="442"/>
      <c r="J13" s="494">
        <v>2</v>
      </c>
      <c r="K13" s="496"/>
      <c r="L13" s="496"/>
      <c r="M13" s="502" t="s">
        <v>137</v>
      </c>
      <c r="N13" s="605"/>
      <c r="O13" s="307" t="b">
        <f aca="true" t="shared" si="1" ref="O13:O31">IF(N13&gt;174,5,IF(N13&gt;164,4,IF(N13&gt;154,3,IF(N13&gt;144,2,IF(N13&gt;1,1)))))</f>
        <v>0</v>
      </c>
      <c r="S13" s="494">
        <v>2</v>
      </c>
      <c r="T13" s="496"/>
      <c r="U13" s="496"/>
      <c r="V13" s="502" t="s">
        <v>137</v>
      </c>
      <c r="W13" s="504"/>
      <c r="X13" s="307" t="str">
        <f aca="true" t="shared" si="2" ref="X13:X31">IF(W13&lt;1,"#",IF(W13&lt;18.5,5,IF(W13&lt;20.5,4,IF(W13&lt;22.5,3,IF(W13&lt;26.1,2,IF(W13&lt;100,1))))))</f>
        <v>#</v>
      </c>
    </row>
    <row r="14" spans="1:24" ht="12.75">
      <c r="A14" s="494">
        <v>3</v>
      </c>
      <c r="B14" s="501"/>
      <c r="C14" s="501"/>
      <c r="D14" s="502" t="s">
        <v>137</v>
      </c>
      <c r="E14" s="503"/>
      <c r="F14" s="499" t="b">
        <f t="shared" si="0"/>
        <v>0</v>
      </c>
      <c r="G14" s="442"/>
      <c r="H14" s="442"/>
      <c r="I14" s="442"/>
      <c r="J14" s="494">
        <v>3</v>
      </c>
      <c r="K14" s="496"/>
      <c r="L14" s="496"/>
      <c r="M14" s="502" t="s">
        <v>137</v>
      </c>
      <c r="N14" s="605"/>
      <c r="O14" s="307" t="b">
        <f t="shared" si="1"/>
        <v>0</v>
      </c>
      <c r="S14" s="494">
        <v>3</v>
      </c>
      <c r="T14" s="496"/>
      <c r="U14" s="496"/>
      <c r="V14" s="502" t="s">
        <v>137</v>
      </c>
      <c r="W14" s="504"/>
      <c r="X14" s="307" t="str">
        <f t="shared" si="2"/>
        <v>#</v>
      </c>
    </row>
    <row r="15" spans="1:24" ht="12.75">
      <c r="A15" s="500">
        <v>4</v>
      </c>
      <c r="B15" s="501"/>
      <c r="C15" s="501"/>
      <c r="D15" s="502" t="s">
        <v>137</v>
      </c>
      <c r="E15" s="503"/>
      <c r="F15" s="499" t="b">
        <f t="shared" si="0"/>
        <v>0</v>
      </c>
      <c r="G15" s="442"/>
      <c r="H15" s="442"/>
      <c r="I15" s="442"/>
      <c r="J15" s="494">
        <v>4</v>
      </c>
      <c r="K15" s="496"/>
      <c r="L15" s="496"/>
      <c r="M15" s="502" t="s">
        <v>137</v>
      </c>
      <c r="N15" s="605"/>
      <c r="O15" s="307" t="b">
        <f t="shared" si="1"/>
        <v>0</v>
      </c>
      <c r="S15" s="494">
        <v>4</v>
      </c>
      <c r="T15" s="496"/>
      <c r="U15" s="496"/>
      <c r="V15" s="502" t="s">
        <v>137</v>
      </c>
      <c r="W15" s="504"/>
      <c r="X15" s="307" t="str">
        <f t="shared" si="2"/>
        <v>#</v>
      </c>
    </row>
    <row r="16" spans="1:24" ht="12.75">
      <c r="A16" s="494">
        <v>5</v>
      </c>
      <c r="B16" s="501"/>
      <c r="C16" s="501"/>
      <c r="D16" s="502" t="s">
        <v>137</v>
      </c>
      <c r="E16" s="503"/>
      <c r="F16" s="499" t="b">
        <f t="shared" si="0"/>
        <v>0</v>
      </c>
      <c r="G16" s="442"/>
      <c r="H16" s="442"/>
      <c r="I16" s="442"/>
      <c r="J16" s="494">
        <v>5</v>
      </c>
      <c r="K16" s="496"/>
      <c r="L16" s="496"/>
      <c r="M16" s="502" t="s">
        <v>137</v>
      </c>
      <c r="N16" s="605"/>
      <c r="O16" s="307" t="b">
        <f t="shared" si="1"/>
        <v>0</v>
      </c>
      <c r="S16" s="494">
        <v>5</v>
      </c>
      <c r="T16" s="496"/>
      <c r="U16" s="496"/>
      <c r="V16" s="502" t="s">
        <v>137</v>
      </c>
      <c r="W16" s="504"/>
      <c r="X16" s="307" t="str">
        <f t="shared" si="2"/>
        <v>#</v>
      </c>
    </row>
    <row r="17" spans="1:24" ht="12.75">
      <c r="A17" s="500">
        <v>6</v>
      </c>
      <c r="B17" s="501"/>
      <c r="C17" s="501"/>
      <c r="D17" s="502" t="s">
        <v>137</v>
      </c>
      <c r="E17" s="503"/>
      <c r="F17" s="499" t="b">
        <f t="shared" si="0"/>
        <v>0</v>
      </c>
      <c r="G17" s="442"/>
      <c r="H17" s="442"/>
      <c r="I17" s="442"/>
      <c r="J17" s="494">
        <v>6</v>
      </c>
      <c r="K17" s="496"/>
      <c r="L17" s="496"/>
      <c r="M17" s="502" t="s">
        <v>137</v>
      </c>
      <c r="N17" s="605"/>
      <c r="O17" s="307" t="b">
        <f t="shared" si="1"/>
        <v>0</v>
      </c>
      <c r="S17" s="494">
        <v>6</v>
      </c>
      <c r="T17" s="496"/>
      <c r="U17" s="496"/>
      <c r="V17" s="502" t="s">
        <v>137</v>
      </c>
      <c r="W17" s="504"/>
      <c r="X17" s="307" t="str">
        <f t="shared" si="2"/>
        <v>#</v>
      </c>
    </row>
    <row r="18" spans="1:24" ht="12.75">
      <c r="A18" s="494">
        <v>6</v>
      </c>
      <c r="B18" s="501"/>
      <c r="C18" s="501"/>
      <c r="D18" s="502" t="s">
        <v>137</v>
      </c>
      <c r="E18" s="503"/>
      <c r="F18" s="499" t="b">
        <f t="shared" si="0"/>
        <v>0</v>
      </c>
      <c r="G18" s="442"/>
      <c r="H18" s="442"/>
      <c r="I18" s="442"/>
      <c r="J18" s="494">
        <v>7</v>
      </c>
      <c r="K18" s="496"/>
      <c r="L18" s="496"/>
      <c r="M18" s="502" t="s">
        <v>137</v>
      </c>
      <c r="N18" s="605"/>
      <c r="O18" s="307" t="b">
        <f t="shared" si="1"/>
        <v>0</v>
      </c>
      <c r="S18" s="494">
        <v>7</v>
      </c>
      <c r="T18" s="496"/>
      <c r="U18" s="496"/>
      <c r="V18" s="502" t="s">
        <v>137</v>
      </c>
      <c r="W18" s="504"/>
      <c r="X18" s="307" t="str">
        <f t="shared" si="2"/>
        <v>#</v>
      </c>
    </row>
    <row r="19" spans="1:24" ht="12.75">
      <c r="A19" s="500">
        <v>8</v>
      </c>
      <c r="B19" s="501"/>
      <c r="C19" s="501"/>
      <c r="D19" s="502" t="s">
        <v>137</v>
      </c>
      <c r="E19" s="503"/>
      <c r="F19" s="499" t="b">
        <f t="shared" si="0"/>
        <v>0</v>
      </c>
      <c r="G19" s="442"/>
      <c r="H19" s="442"/>
      <c r="I19" s="442"/>
      <c r="J19" s="494">
        <v>8</v>
      </c>
      <c r="K19" s="496"/>
      <c r="L19" s="496"/>
      <c r="M19" s="502" t="s">
        <v>137</v>
      </c>
      <c r="N19" s="605"/>
      <c r="O19" s="307" t="b">
        <f t="shared" si="1"/>
        <v>0</v>
      </c>
      <c r="S19" s="494">
        <v>8</v>
      </c>
      <c r="T19" s="496"/>
      <c r="U19" s="496"/>
      <c r="V19" s="502" t="s">
        <v>137</v>
      </c>
      <c r="W19" s="504"/>
      <c r="X19" s="307" t="str">
        <f t="shared" si="2"/>
        <v>#</v>
      </c>
    </row>
    <row r="20" spans="1:24" ht="12.75">
      <c r="A20" s="494">
        <v>9</v>
      </c>
      <c r="B20" s="501"/>
      <c r="C20" s="501"/>
      <c r="D20" s="502" t="s">
        <v>137</v>
      </c>
      <c r="E20" s="503"/>
      <c r="F20" s="499" t="b">
        <f t="shared" si="0"/>
        <v>0</v>
      </c>
      <c r="G20" s="442"/>
      <c r="H20" s="442"/>
      <c r="I20" s="442"/>
      <c r="J20" s="494">
        <v>9</v>
      </c>
      <c r="K20" s="496"/>
      <c r="L20" s="496"/>
      <c r="M20" s="502" t="s">
        <v>137</v>
      </c>
      <c r="N20" s="605"/>
      <c r="O20" s="307" t="b">
        <f t="shared" si="1"/>
        <v>0</v>
      </c>
      <c r="S20" s="494">
        <v>9</v>
      </c>
      <c r="T20" s="496"/>
      <c r="U20" s="496"/>
      <c r="V20" s="502" t="s">
        <v>137</v>
      </c>
      <c r="W20" s="504"/>
      <c r="X20" s="307" t="str">
        <f t="shared" si="2"/>
        <v>#</v>
      </c>
    </row>
    <row r="21" spans="1:24" ht="12.75">
      <c r="A21" s="500">
        <v>10</v>
      </c>
      <c r="B21" s="501"/>
      <c r="C21" s="501"/>
      <c r="D21" s="502" t="s">
        <v>137</v>
      </c>
      <c r="E21" s="503"/>
      <c r="F21" s="499" t="b">
        <f t="shared" si="0"/>
        <v>0</v>
      </c>
      <c r="G21" s="442"/>
      <c r="H21" s="442"/>
      <c r="I21" s="442"/>
      <c r="J21" s="494">
        <v>10</v>
      </c>
      <c r="K21" s="496"/>
      <c r="L21" s="496"/>
      <c r="M21" s="502" t="s">
        <v>137</v>
      </c>
      <c r="N21" s="605"/>
      <c r="O21" s="307" t="b">
        <f t="shared" si="1"/>
        <v>0</v>
      </c>
      <c r="S21" s="494">
        <v>10</v>
      </c>
      <c r="T21" s="496"/>
      <c r="U21" s="496"/>
      <c r="V21" s="502" t="s">
        <v>137</v>
      </c>
      <c r="W21" s="504"/>
      <c r="X21" s="307" t="str">
        <f t="shared" si="2"/>
        <v>#</v>
      </c>
    </row>
    <row r="22" spans="1:24" ht="12.75">
      <c r="A22" s="494">
        <v>11</v>
      </c>
      <c r="B22" s="505"/>
      <c r="C22" s="505"/>
      <c r="D22" s="502" t="s">
        <v>137</v>
      </c>
      <c r="E22" s="506"/>
      <c r="F22" s="499" t="b">
        <f t="shared" si="0"/>
        <v>0</v>
      </c>
      <c r="G22" s="442"/>
      <c r="H22" s="442"/>
      <c r="I22" s="442"/>
      <c r="J22" s="494">
        <v>11</v>
      </c>
      <c r="K22" s="496"/>
      <c r="L22" s="496"/>
      <c r="M22" s="502" t="s">
        <v>137</v>
      </c>
      <c r="N22" s="605"/>
      <c r="O22" s="307" t="b">
        <f t="shared" si="1"/>
        <v>0</v>
      </c>
      <c r="S22" s="494">
        <v>11</v>
      </c>
      <c r="T22" s="496"/>
      <c r="U22" s="496"/>
      <c r="V22" s="502" t="s">
        <v>137</v>
      </c>
      <c r="W22" s="504"/>
      <c r="X22" s="307" t="str">
        <f t="shared" si="2"/>
        <v>#</v>
      </c>
    </row>
    <row r="23" spans="1:24" ht="12.75">
      <c r="A23" s="500">
        <v>12</v>
      </c>
      <c r="B23" s="507"/>
      <c r="C23" s="501"/>
      <c r="D23" s="502" t="s">
        <v>137</v>
      </c>
      <c r="E23" s="503"/>
      <c r="F23" s="499" t="b">
        <f t="shared" si="0"/>
        <v>0</v>
      </c>
      <c r="G23" s="442"/>
      <c r="H23" s="442"/>
      <c r="I23" s="442"/>
      <c r="J23" s="494">
        <v>12</v>
      </c>
      <c r="K23" s="496"/>
      <c r="L23" s="496"/>
      <c r="M23" s="502" t="s">
        <v>137</v>
      </c>
      <c r="N23" s="605"/>
      <c r="O23" s="307" t="b">
        <f t="shared" si="1"/>
        <v>0</v>
      </c>
      <c r="S23" s="494">
        <v>12</v>
      </c>
      <c r="T23" s="496"/>
      <c r="U23" s="496"/>
      <c r="V23" s="502" t="s">
        <v>137</v>
      </c>
      <c r="W23" s="504"/>
      <c r="X23" s="307" t="str">
        <f t="shared" si="2"/>
        <v>#</v>
      </c>
    </row>
    <row r="24" spans="1:24" ht="12.75">
      <c r="A24" s="494">
        <v>13</v>
      </c>
      <c r="B24" s="507"/>
      <c r="C24" s="501"/>
      <c r="D24" s="502" t="s">
        <v>137</v>
      </c>
      <c r="E24" s="503"/>
      <c r="F24" s="499" t="b">
        <f t="shared" si="0"/>
        <v>0</v>
      </c>
      <c r="G24" s="442"/>
      <c r="H24" s="442"/>
      <c r="I24" s="442"/>
      <c r="J24" s="494">
        <v>13</v>
      </c>
      <c r="K24" s="496"/>
      <c r="L24" s="496"/>
      <c r="M24" s="502" t="s">
        <v>137</v>
      </c>
      <c r="N24" s="605"/>
      <c r="O24" s="307" t="b">
        <f t="shared" si="1"/>
        <v>0</v>
      </c>
      <c r="S24" s="494">
        <v>13</v>
      </c>
      <c r="T24" s="496"/>
      <c r="U24" s="496"/>
      <c r="V24" s="502" t="s">
        <v>137</v>
      </c>
      <c r="W24" s="504"/>
      <c r="X24" s="307" t="str">
        <f t="shared" si="2"/>
        <v>#</v>
      </c>
    </row>
    <row r="25" spans="1:24" ht="12.75">
      <c r="A25" s="500">
        <v>14</v>
      </c>
      <c r="B25" s="507"/>
      <c r="C25" s="501"/>
      <c r="D25" s="502" t="s">
        <v>137</v>
      </c>
      <c r="E25" s="503"/>
      <c r="F25" s="499" t="b">
        <f t="shared" si="0"/>
        <v>0</v>
      </c>
      <c r="G25" s="442"/>
      <c r="H25" s="442"/>
      <c r="I25" s="442"/>
      <c r="J25" s="494">
        <v>14</v>
      </c>
      <c r="K25" s="496"/>
      <c r="L25" s="496"/>
      <c r="M25" s="502" t="s">
        <v>137</v>
      </c>
      <c r="N25" s="605"/>
      <c r="O25" s="307" t="b">
        <f t="shared" si="1"/>
        <v>0</v>
      </c>
      <c r="S25" s="494">
        <v>14</v>
      </c>
      <c r="T25" s="496"/>
      <c r="U25" s="496"/>
      <c r="V25" s="502" t="s">
        <v>137</v>
      </c>
      <c r="W25" s="504"/>
      <c r="X25" s="307" t="str">
        <f t="shared" si="2"/>
        <v>#</v>
      </c>
    </row>
    <row r="26" spans="1:24" ht="12.75">
      <c r="A26" s="494">
        <v>15</v>
      </c>
      <c r="B26" s="509"/>
      <c r="C26" s="509"/>
      <c r="D26" s="502" t="s">
        <v>137</v>
      </c>
      <c r="E26" s="510"/>
      <c r="F26" s="499" t="b">
        <f t="shared" si="0"/>
        <v>0</v>
      </c>
      <c r="G26" s="442"/>
      <c r="H26" s="442"/>
      <c r="I26" s="442"/>
      <c r="J26" s="494">
        <v>15</v>
      </c>
      <c r="K26" s="496"/>
      <c r="L26" s="496"/>
      <c r="M26" s="502" t="s">
        <v>137</v>
      </c>
      <c r="N26" s="605"/>
      <c r="O26" s="307" t="b">
        <f t="shared" si="1"/>
        <v>0</v>
      </c>
      <c r="S26" s="494">
        <v>15</v>
      </c>
      <c r="T26" s="496"/>
      <c r="U26" s="496"/>
      <c r="V26" s="502" t="s">
        <v>137</v>
      </c>
      <c r="W26" s="504"/>
      <c r="X26" s="307" t="str">
        <f t="shared" si="2"/>
        <v>#</v>
      </c>
    </row>
    <row r="27" spans="1:24" ht="12.75">
      <c r="A27" s="500">
        <v>16</v>
      </c>
      <c r="B27" s="505"/>
      <c r="C27" s="505"/>
      <c r="D27" s="502" t="s">
        <v>137</v>
      </c>
      <c r="E27" s="506"/>
      <c r="F27" s="499" t="b">
        <f t="shared" si="0"/>
        <v>0</v>
      </c>
      <c r="G27" s="442"/>
      <c r="H27" s="442"/>
      <c r="I27" s="442"/>
      <c r="J27" s="494">
        <v>16</v>
      </c>
      <c r="K27" s="496"/>
      <c r="L27" s="496"/>
      <c r="M27" s="502" t="s">
        <v>137</v>
      </c>
      <c r="N27" s="605"/>
      <c r="O27" s="307" t="b">
        <f t="shared" si="1"/>
        <v>0</v>
      </c>
      <c r="S27" s="494">
        <v>16</v>
      </c>
      <c r="T27" s="496"/>
      <c r="U27" s="496"/>
      <c r="V27" s="502" t="s">
        <v>137</v>
      </c>
      <c r="W27" s="504"/>
      <c r="X27" s="307" t="str">
        <f t="shared" si="2"/>
        <v>#</v>
      </c>
    </row>
    <row r="28" spans="1:24" ht="12.75">
      <c r="A28" s="500">
        <v>16</v>
      </c>
      <c r="B28" s="505"/>
      <c r="C28" s="505"/>
      <c r="D28" s="502" t="s">
        <v>137</v>
      </c>
      <c r="E28" s="506"/>
      <c r="F28" s="499" t="b">
        <f t="shared" si="0"/>
        <v>0</v>
      </c>
      <c r="G28" s="442"/>
      <c r="H28" s="442"/>
      <c r="I28" s="442"/>
      <c r="J28" s="494">
        <v>17</v>
      </c>
      <c r="K28" s="496"/>
      <c r="L28" s="496"/>
      <c r="M28" s="502" t="s">
        <v>137</v>
      </c>
      <c r="N28" s="605"/>
      <c r="O28" s="307" t="b">
        <f t="shared" si="1"/>
        <v>0</v>
      </c>
      <c r="S28" s="494">
        <v>17</v>
      </c>
      <c r="T28" s="496"/>
      <c r="U28" s="496"/>
      <c r="V28" s="502" t="s">
        <v>137</v>
      </c>
      <c r="W28" s="504"/>
      <c r="X28" s="307" t="str">
        <f t="shared" si="2"/>
        <v>#</v>
      </c>
    </row>
    <row r="29" spans="1:24" ht="12.75">
      <c r="A29" s="500">
        <v>18</v>
      </c>
      <c r="B29" s="505"/>
      <c r="C29" s="505"/>
      <c r="D29" s="502" t="s">
        <v>137</v>
      </c>
      <c r="E29" s="506"/>
      <c r="F29" s="499" t="b">
        <f t="shared" si="0"/>
        <v>0</v>
      </c>
      <c r="G29" s="442"/>
      <c r="H29" s="442"/>
      <c r="I29" s="442"/>
      <c r="J29" s="494">
        <v>18</v>
      </c>
      <c r="K29" s="496"/>
      <c r="L29" s="496"/>
      <c r="M29" s="502" t="s">
        <v>137</v>
      </c>
      <c r="N29" s="605"/>
      <c r="O29" s="307" t="b">
        <f t="shared" si="1"/>
        <v>0</v>
      </c>
      <c r="S29" s="494">
        <v>18</v>
      </c>
      <c r="T29" s="496"/>
      <c r="U29" s="496"/>
      <c r="V29" s="502" t="s">
        <v>137</v>
      </c>
      <c r="W29" s="504"/>
      <c r="X29" s="307" t="str">
        <f t="shared" si="2"/>
        <v>#</v>
      </c>
    </row>
    <row r="30" spans="1:24" ht="12.75">
      <c r="A30" s="500">
        <v>19</v>
      </c>
      <c r="B30" s="505"/>
      <c r="C30" s="505"/>
      <c r="D30" s="502" t="s">
        <v>137</v>
      </c>
      <c r="E30" s="506"/>
      <c r="F30" s="499" t="b">
        <f t="shared" si="0"/>
        <v>0</v>
      </c>
      <c r="G30" s="442"/>
      <c r="H30" s="442"/>
      <c r="I30" s="442"/>
      <c r="J30" s="494">
        <v>19</v>
      </c>
      <c r="K30" s="496"/>
      <c r="L30" s="496"/>
      <c r="M30" s="502" t="s">
        <v>137</v>
      </c>
      <c r="N30" s="605"/>
      <c r="O30" s="307" t="b">
        <f t="shared" si="1"/>
        <v>0</v>
      </c>
      <c r="S30" s="494">
        <v>19</v>
      </c>
      <c r="T30" s="496"/>
      <c r="U30" s="496"/>
      <c r="V30" s="502" t="s">
        <v>137</v>
      </c>
      <c r="W30" s="504"/>
      <c r="X30" s="307" t="str">
        <f t="shared" si="2"/>
        <v>#</v>
      </c>
    </row>
    <row r="31" spans="1:24" ht="13.5" thickBot="1">
      <c r="A31" s="511">
        <v>20</v>
      </c>
      <c r="B31" s="512"/>
      <c r="C31" s="512"/>
      <c r="D31" s="513" t="s">
        <v>137</v>
      </c>
      <c r="E31" s="514"/>
      <c r="F31" s="499" t="b">
        <f t="shared" si="0"/>
        <v>0</v>
      </c>
      <c r="G31" s="442"/>
      <c r="H31" s="442"/>
      <c r="I31" s="442"/>
      <c r="J31" s="511">
        <v>20</v>
      </c>
      <c r="K31" s="512"/>
      <c r="L31" s="512"/>
      <c r="M31" s="513" t="s">
        <v>137</v>
      </c>
      <c r="N31" s="606"/>
      <c r="O31" s="329" t="b">
        <f t="shared" si="1"/>
        <v>0</v>
      </c>
      <c r="S31" s="511">
        <v>20</v>
      </c>
      <c r="T31" s="512"/>
      <c r="U31" s="512"/>
      <c r="V31" s="513" t="s">
        <v>137</v>
      </c>
      <c r="W31" s="517"/>
      <c r="X31" s="329" t="str">
        <f t="shared" si="2"/>
        <v>#</v>
      </c>
    </row>
    <row r="32" spans="1:26" ht="12.75">
      <c r="A32" s="518"/>
      <c r="B32" s="518"/>
      <c r="C32" s="518"/>
      <c r="D32" s="519"/>
      <c r="E32" s="520"/>
      <c r="F32" s="521"/>
      <c r="G32" s="522"/>
      <c r="H32" s="522"/>
      <c r="I32" s="523"/>
      <c r="J32" s="518"/>
      <c r="K32" s="518"/>
      <c r="L32" s="518"/>
      <c r="M32" s="519"/>
      <c r="N32" s="589"/>
      <c r="O32" s="521"/>
      <c r="P32" s="522"/>
      <c r="Q32" s="522"/>
      <c r="R32" s="523"/>
      <c r="S32" s="518"/>
      <c r="T32" s="518"/>
      <c r="U32" s="518"/>
      <c r="V32" s="519"/>
      <c r="W32" s="589"/>
      <c r="X32" s="521"/>
      <c r="Y32" s="522"/>
      <c r="Z32" s="522"/>
    </row>
    <row r="33" spans="1:35" s="446" customFormat="1" ht="12.75">
      <c r="A33" s="524"/>
      <c r="B33" s="524"/>
      <c r="C33" s="524"/>
      <c r="D33" s="525"/>
      <c r="E33" s="526" t="s">
        <v>121</v>
      </c>
      <c r="F33" s="527"/>
      <c r="G33" s="412"/>
      <c r="H33" s="412"/>
      <c r="I33" s="528"/>
      <c r="J33" s="524"/>
      <c r="K33" s="524"/>
      <c r="L33" s="524"/>
      <c r="N33" s="529" t="s">
        <v>122</v>
      </c>
      <c r="O33" s="530"/>
      <c r="P33" s="522"/>
      <c r="Q33" s="522"/>
      <c r="R33" s="528"/>
      <c r="S33" s="524"/>
      <c r="T33" s="524"/>
      <c r="U33" s="524"/>
      <c r="V33" s="525"/>
      <c r="W33" s="529" t="s">
        <v>123</v>
      </c>
      <c r="X33" s="531"/>
      <c r="Y33" s="522"/>
      <c r="Z33" s="522"/>
      <c r="AB33" s="442"/>
      <c r="AC33" s="442"/>
      <c r="AD33" s="442"/>
      <c r="AE33" s="442"/>
      <c r="AF33" s="445"/>
      <c r="AG33" s="442"/>
      <c r="AH33" s="442"/>
      <c r="AI33" s="442"/>
    </row>
    <row r="34" spans="1:9" ht="12.75">
      <c r="A34" s="518"/>
      <c r="B34" s="518"/>
      <c r="C34" s="518"/>
      <c r="D34" s="519"/>
      <c r="E34" s="532"/>
      <c r="F34" s="532"/>
      <c r="G34" s="532"/>
      <c r="H34" s="532"/>
      <c r="I34" s="532"/>
    </row>
    <row r="35" spans="1:33" ht="12.75">
      <c r="A35" s="459">
        <v>1</v>
      </c>
      <c r="B35" s="459">
        <v>2</v>
      </c>
      <c r="C35" s="459"/>
      <c r="D35" s="459">
        <v>3</v>
      </c>
      <c r="E35" s="459"/>
      <c r="F35" s="459">
        <v>4</v>
      </c>
      <c r="G35" s="518"/>
      <c r="H35" s="518"/>
      <c r="I35" s="532"/>
      <c r="J35" s="459">
        <v>1</v>
      </c>
      <c r="K35" s="459">
        <v>2</v>
      </c>
      <c r="L35" s="459"/>
      <c r="M35" s="459">
        <v>3</v>
      </c>
      <c r="N35" s="459"/>
      <c r="O35" s="459">
        <v>4</v>
      </c>
      <c r="S35" s="459">
        <v>1</v>
      </c>
      <c r="T35" s="459">
        <v>2</v>
      </c>
      <c r="U35" s="459"/>
      <c r="V35" s="459">
        <v>3</v>
      </c>
      <c r="W35" s="459"/>
      <c r="X35" s="459">
        <v>4</v>
      </c>
      <c r="AB35" s="459">
        <v>1</v>
      </c>
      <c r="AC35" s="459">
        <v>2</v>
      </c>
      <c r="AD35" s="459"/>
      <c r="AE35" s="459">
        <v>3</v>
      </c>
      <c r="AF35" s="459"/>
      <c r="AG35" s="459">
        <v>4</v>
      </c>
    </row>
    <row r="36" spans="1:32" ht="12.75" customHeight="1" thickBot="1">
      <c r="A36" s="518"/>
      <c r="B36" s="518"/>
      <c r="C36" s="518"/>
      <c r="D36" s="532"/>
      <c r="E36" s="442"/>
      <c r="F36" s="442"/>
      <c r="G36" s="442"/>
      <c r="H36" s="442"/>
      <c r="I36" s="445"/>
      <c r="N36" s="442"/>
      <c r="R36" s="445"/>
      <c r="W36" s="442"/>
      <c r="AF36" s="442"/>
    </row>
    <row r="37" spans="1:35" ht="12.75">
      <c r="A37" s="460" t="s">
        <v>2</v>
      </c>
      <c r="B37" s="461" t="s">
        <v>3</v>
      </c>
      <c r="C37" s="462"/>
      <c r="D37" s="463" t="s">
        <v>4</v>
      </c>
      <c r="E37" s="533" t="s">
        <v>9</v>
      </c>
      <c r="F37" s="534"/>
      <c r="G37" s="534"/>
      <c r="H37" s="535"/>
      <c r="I37" s="532"/>
      <c r="J37" s="460" t="s">
        <v>2</v>
      </c>
      <c r="K37" s="461" t="s">
        <v>3</v>
      </c>
      <c r="L37" s="462"/>
      <c r="M37" s="463" t="s">
        <v>4</v>
      </c>
      <c r="N37" s="536" t="s">
        <v>10</v>
      </c>
      <c r="O37" s="537"/>
      <c r="P37" s="537"/>
      <c r="Q37" s="538"/>
      <c r="S37" s="460" t="s">
        <v>2</v>
      </c>
      <c r="T37" s="461" t="s">
        <v>3</v>
      </c>
      <c r="U37" s="462"/>
      <c r="V37" s="463" t="s">
        <v>4</v>
      </c>
      <c r="W37" s="539" t="s">
        <v>11</v>
      </c>
      <c r="X37" s="540"/>
      <c r="Y37" s="540"/>
      <c r="Z37" s="541"/>
      <c r="AB37" s="460" t="s">
        <v>2</v>
      </c>
      <c r="AC37" s="461" t="s">
        <v>3</v>
      </c>
      <c r="AD37" s="542"/>
      <c r="AE37" s="543" t="s">
        <v>4</v>
      </c>
      <c r="AF37" s="544" t="s">
        <v>152</v>
      </c>
      <c r="AG37" s="545"/>
      <c r="AH37" s="545"/>
      <c r="AI37" s="546"/>
    </row>
    <row r="38" spans="1:35" ht="13.5" customHeight="1" thickBot="1">
      <c r="A38" s="473"/>
      <c r="B38" s="474"/>
      <c r="C38" s="475"/>
      <c r="D38" s="476"/>
      <c r="E38" s="547" t="s">
        <v>17</v>
      </c>
      <c r="F38" s="548"/>
      <c r="G38" s="548"/>
      <c r="H38" s="549"/>
      <c r="I38" s="532"/>
      <c r="J38" s="473"/>
      <c r="K38" s="474"/>
      <c r="L38" s="475"/>
      <c r="M38" s="476"/>
      <c r="N38" s="550" t="s">
        <v>18</v>
      </c>
      <c r="O38" s="551"/>
      <c r="P38" s="551"/>
      <c r="Q38" s="552"/>
      <c r="S38" s="473"/>
      <c r="T38" s="474"/>
      <c r="U38" s="475"/>
      <c r="V38" s="476"/>
      <c r="W38" s="553" t="s">
        <v>19</v>
      </c>
      <c r="X38" s="554"/>
      <c r="Y38" s="554"/>
      <c r="Z38" s="555"/>
      <c r="AB38" s="556"/>
      <c r="AC38" s="557"/>
      <c r="AD38" s="521"/>
      <c r="AE38" s="557"/>
      <c r="AF38" s="558">
        <v>6</v>
      </c>
      <c r="AG38" s="559"/>
      <c r="AH38" s="559"/>
      <c r="AI38" s="560"/>
    </row>
    <row r="39" spans="1:35" ht="15.75" thickBot="1">
      <c r="A39" s="487"/>
      <c r="B39" s="488"/>
      <c r="C39" s="488"/>
      <c r="D39" s="489"/>
      <c r="E39" s="561">
        <v>2014</v>
      </c>
      <c r="F39" s="491" t="s">
        <v>22</v>
      </c>
      <c r="G39" s="445"/>
      <c r="H39" s="445"/>
      <c r="I39" s="532"/>
      <c r="J39" s="487"/>
      <c r="K39" s="488"/>
      <c r="L39" s="488"/>
      <c r="M39" s="489"/>
      <c r="N39" s="562">
        <v>2014</v>
      </c>
      <c r="O39" s="491" t="s">
        <v>22</v>
      </c>
      <c r="P39" s="445"/>
      <c r="Q39" s="445"/>
      <c r="S39" s="487"/>
      <c r="T39" s="488"/>
      <c r="U39" s="488"/>
      <c r="V39" s="489"/>
      <c r="W39" s="563">
        <v>2014</v>
      </c>
      <c r="X39" s="491" t="s">
        <v>22</v>
      </c>
      <c r="Y39" s="445"/>
      <c r="Z39" s="445"/>
      <c r="AB39" s="564"/>
      <c r="AC39" s="488"/>
      <c r="AD39" s="488"/>
      <c r="AE39" s="565"/>
      <c r="AF39" s="566">
        <v>2014</v>
      </c>
      <c r="AG39" s="491" t="s">
        <v>22</v>
      </c>
      <c r="AH39" s="445"/>
      <c r="AI39" s="445"/>
    </row>
    <row r="40" spans="1:33" ht="12.75">
      <c r="A40" s="494">
        <v>1</v>
      </c>
      <c r="B40" s="496"/>
      <c r="C40" s="496"/>
      <c r="D40" s="497" t="s">
        <v>137</v>
      </c>
      <c r="E40" s="567"/>
      <c r="F40" s="289" t="b">
        <f>IF(E40&gt;34,5,IF(E40&gt;29,4,IF(E40&gt;24,3,IF(E40&gt;20,2,IF(E40&gt;1,1)))))</f>
        <v>0</v>
      </c>
      <c r="G40" s="442"/>
      <c r="H40" s="442"/>
      <c r="I40" s="532"/>
      <c r="J40" s="494">
        <v>1</v>
      </c>
      <c r="K40" s="496"/>
      <c r="L40" s="496"/>
      <c r="M40" s="497" t="s">
        <v>137</v>
      </c>
      <c r="N40" s="568"/>
      <c r="O40" s="289" t="b">
        <f>IF(N40&gt;64,5,IF(N40&gt;59,4,IF(N40&gt;54,3,IF(N40&gt;49,2,IF(N40&gt;1,1)))))</f>
        <v>0</v>
      </c>
      <c r="S40" s="494">
        <v>1</v>
      </c>
      <c r="T40" s="496"/>
      <c r="U40" s="496"/>
      <c r="V40" s="497" t="s">
        <v>137</v>
      </c>
      <c r="W40" s="569"/>
      <c r="X40" s="292" t="b">
        <f>IF(W40&gt;42,5,IF(W40&gt;32,4,IF(W40&gt;22,3,IF(W40&gt;13,2,IF(W40&gt;0,1)))))</f>
        <v>0</v>
      </c>
      <c r="AB40" s="494">
        <v>1</v>
      </c>
      <c r="AC40" s="496"/>
      <c r="AD40" s="496"/>
      <c r="AE40" s="497" t="s">
        <v>137</v>
      </c>
      <c r="AF40" s="570"/>
      <c r="AG40" s="292" t="b">
        <f>IF(AF40&gt;1149,5,IF(AF40&gt;1099,4,IF(AF40&gt;999,3,IF(AF40&gt;890,2,IF(AF40&gt;0,1)))))</f>
        <v>0</v>
      </c>
    </row>
    <row r="41" spans="1:33" ht="12.75">
      <c r="A41" s="500">
        <v>2</v>
      </c>
      <c r="B41" s="501"/>
      <c r="C41" s="501"/>
      <c r="D41" s="502" t="s">
        <v>137</v>
      </c>
      <c r="E41" s="571"/>
      <c r="F41" s="310" t="b">
        <f aca="true" t="shared" si="3" ref="F41:F59">IF(E41&gt;34,5,IF(E41&gt;29,4,IF(E41&gt;24,3,IF(E41&gt;20,2,IF(E41&gt;1,1)))))</f>
        <v>0</v>
      </c>
      <c r="G41" s="442"/>
      <c r="H41" s="442"/>
      <c r="I41" s="532"/>
      <c r="J41" s="500">
        <v>2</v>
      </c>
      <c r="K41" s="501"/>
      <c r="L41" s="501"/>
      <c r="M41" s="502" t="s">
        <v>137</v>
      </c>
      <c r="N41" s="572"/>
      <c r="O41" s="310" t="b">
        <f aca="true" t="shared" si="4" ref="O41:O59">IF(N41&gt;64,5,IF(N41&gt;59,4,IF(N41&gt;54,3,IF(N41&gt;49,2,IF(N41&gt;1,1)))))</f>
        <v>0</v>
      </c>
      <c r="S41" s="500">
        <v>2</v>
      </c>
      <c r="T41" s="501"/>
      <c r="U41" s="501"/>
      <c r="V41" s="502" t="s">
        <v>137</v>
      </c>
      <c r="W41" s="573"/>
      <c r="X41" s="313" t="b">
        <f aca="true" t="shared" si="5" ref="X41:X59">IF(W41&gt;42,5,IF(W41&gt;32,4,IF(W41&gt;22,3,IF(W41&gt;13,2,IF(W41&gt;0,1)))))</f>
        <v>0</v>
      </c>
      <c r="AB41" s="494">
        <v>2</v>
      </c>
      <c r="AC41" s="496"/>
      <c r="AD41" s="496"/>
      <c r="AE41" s="502" t="s">
        <v>137</v>
      </c>
      <c r="AF41" s="570"/>
      <c r="AG41" s="313" t="b">
        <f aca="true" t="shared" si="6" ref="AG41:AG59">IF(AF41&gt;1149,5,IF(AF41&gt;1099,4,IF(AF41&gt;999,3,IF(AF41&gt;890,2,IF(AF41&gt;0,1)))))</f>
        <v>0</v>
      </c>
    </row>
    <row r="42" spans="1:33" ht="12.75">
      <c r="A42" s="494">
        <v>3</v>
      </c>
      <c r="B42" s="501"/>
      <c r="C42" s="501"/>
      <c r="D42" s="502" t="s">
        <v>137</v>
      </c>
      <c r="E42" s="571"/>
      <c r="F42" s="310" t="b">
        <f t="shared" si="3"/>
        <v>0</v>
      </c>
      <c r="G42" s="442"/>
      <c r="H42" s="442"/>
      <c r="I42" s="532"/>
      <c r="J42" s="494">
        <v>3</v>
      </c>
      <c r="K42" s="501"/>
      <c r="L42" s="501"/>
      <c r="M42" s="502" t="s">
        <v>137</v>
      </c>
      <c r="N42" s="572"/>
      <c r="O42" s="310" t="b">
        <f t="shared" si="4"/>
        <v>0</v>
      </c>
      <c r="S42" s="494">
        <v>3</v>
      </c>
      <c r="T42" s="501"/>
      <c r="U42" s="501"/>
      <c r="V42" s="502" t="s">
        <v>137</v>
      </c>
      <c r="W42" s="573"/>
      <c r="X42" s="313" t="b">
        <f t="shared" si="5"/>
        <v>0</v>
      </c>
      <c r="AB42" s="494">
        <v>3</v>
      </c>
      <c r="AC42" s="496"/>
      <c r="AD42" s="496"/>
      <c r="AE42" s="502" t="s">
        <v>137</v>
      </c>
      <c r="AF42" s="570"/>
      <c r="AG42" s="313" t="b">
        <f t="shared" si="6"/>
        <v>0</v>
      </c>
    </row>
    <row r="43" spans="1:33" ht="12.75">
      <c r="A43" s="500">
        <v>4</v>
      </c>
      <c r="B43" s="501"/>
      <c r="C43" s="501"/>
      <c r="D43" s="502" t="s">
        <v>137</v>
      </c>
      <c r="E43" s="571"/>
      <c r="F43" s="310" t="b">
        <f t="shared" si="3"/>
        <v>0</v>
      </c>
      <c r="G43" s="442"/>
      <c r="H43" s="442"/>
      <c r="J43" s="500">
        <v>4</v>
      </c>
      <c r="K43" s="501"/>
      <c r="L43" s="501"/>
      <c r="M43" s="502" t="s">
        <v>137</v>
      </c>
      <c r="N43" s="572"/>
      <c r="O43" s="310" t="b">
        <f t="shared" si="4"/>
        <v>0</v>
      </c>
      <c r="S43" s="500">
        <v>4</v>
      </c>
      <c r="T43" s="501"/>
      <c r="U43" s="501"/>
      <c r="V43" s="502" t="s">
        <v>137</v>
      </c>
      <c r="W43" s="573"/>
      <c r="X43" s="313" t="b">
        <f t="shared" si="5"/>
        <v>0</v>
      </c>
      <c r="AB43" s="494">
        <v>4</v>
      </c>
      <c r="AC43" s="496"/>
      <c r="AD43" s="496"/>
      <c r="AE43" s="502" t="s">
        <v>137</v>
      </c>
      <c r="AF43" s="570"/>
      <c r="AG43" s="313" t="b">
        <f t="shared" si="6"/>
        <v>0</v>
      </c>
    </row>
    <row r="44" spans="1:33" ht="12.75">
      <c r="A44" s="494">
        <v>5</v>
      </c>
      <c r="B44" s="501"/>
      <c r="C44" s="501"/>
      <c r="D44" s="502" t="s">
        <v>137</v>
      </c>
      <c r="E44" s="571"/>
      <c r="F44" s="310" t="b">
        <f t="shared" si="3"/>
        <v>0</v>
      </c>
      <c r="G44" s="442"/>
      <c r="H44" s="442"/>
      <c r="J44" s="494">
        <v>5</v>
      </c>
      <c r="K44" s="501"/>
      <c r="L44" s="501"/>
      <c r="M44" s="502" t="s">
        <v>137</v>
      </c>
      <c r="N44" s="572"/>
      <c r="O44" s="310" t="b">
        <f t="shared" si="4"/>
        <v>0</v>
      </c>
      <c r="S44" s="494">
        <v>5</v>
      </c>
      <c r="T44" s="501"/>
      <c r="U44" s="501"/>
      <c r="V44" s="502" t="s">
        <v>137</v>
      </c>
      <c r="W44" s="573"/>
      <c r="X44" s="313" t="b">
        <f t="shared" si="5"/>
        <v>0</v>
      </c>
      <c r="AB44" s="494">
        <v>5</v>
      </c>
      <c r="AC44" s="496"/>
      <c r="AD44" s="496"/>
      <c r="AE44" s="502" t="s">
        <v>137</v>
      </c>
      <c r="AF44" s="570"/>
      <c r="AG44" s="313" t="b">
        <f t="shared" si="6"/>
        <v>0</v>
      </c>
    </row>
    <row r="45" spans="1:33" ht="12.75">
      <c r="A45" s="500">
        <v>6</v>
      </c>
      <c r="B45" s="501"/>
      <c r="C45" s="501"/>
      <c r="D45" s="502" t="s">
        <v>137</v>
      </c>
      <c r="E45" s="571"/>
      <c r="F45" s="310" t="b">
        <f t="shared" si="3"/>
        <v>0</v>
      </c>
      <c r="G45" s="442"/>
      <c r="H45" s="442"/>
      <c r="J45" s="500">
        <v>6</v>
      </c>
      <c r="K45" s="501"/>
      <c r="L45" s="501"/>
      <c r="M45" s="502" t="s">
        <v>137</v>
      </c>
      <c r="N45" s="572"/>
      <c r="O45" s="310" t="b">
        <f t="shared" si="4"/>
        <v>0</v>
      </c>
      <c r="S45" s="500">
        <v>6</v>
      </c>
      <c r="T45" s="501"/>
      <c r="U45" s="501"/>
      <c r="V45" s="502" t="s">
        <v>137</v>
      </c>
      <c r="W45" s="573"/>
      <c r="X45" s="313" t="b">
        <f t="shared" si="5"/>
        <v>0</v>
      </c>
      <c r="AB45" s="494">
        <v>6</v>
      </c>
      <c r="AC45" s="496"/>
      <c r="AD45" s="496"/>
      <c r="AE45" s="502" t="s">
        <v>137</v>
      </c>
      <c r="AF45" s="570"/>
      <c r="AG45" s="313" t="b">
        <f t="shared" si="6"/>
        <v>0</v>
      </c>
    </row>
    <row r="46" spans="1:33" ht="12.75">
      <c r="A46" s="494">
        <v>6</v>
      </c>
      <c r="B46" s="501"/>
      <c r="C46" s="501"/>
      <c r="D46" s="502" t="s">
        <v>137</v>
      </c>
      <c r="E46" s="571"/>
      <c r="F46" s="310" t="b">
        <f t="shared" si="3"/>
        <v>0</v>
      </c>
      <c r="G46" s="442"/>
      <c r="H46" s="442"/>
      <c r="J46" s="494">
        <v>6</v>
      </c>
      <c r="K46" s="501"/>
      <c r="L46" s="501"/>
      <c r="M46" s="502" t="s">
        <v>137</v>
      </c>
      <c r="N46" s="572"/>
      <c r="O46" s="310" t="b">
        <f t="shared" si="4"/>
        <v>0</v>
      </c>
      <c r="S46" s="494">
        <v>6</v>
      </c>
      <c r="T46" s="501"/>
      <c r="U46" s="501"/>
      <c r="V46" s="502" t="s">
        <v>137</v>
      </c>
      <c r="W46" s="573"/>
      <c r="X46" s="313" t="b">
        <f t="shared" si="5"/>
        <v>0</v>
      </c>
      <c r="AB46" s="494">
        <v>7</v>
      </c>
      <c r="AC46" s="496"/>
      <c r="AD46" s="496"/>
      <c r="AE46" s="502" t="s">
        <v>137</v>
      </c>
      <c r="AF46" s="570"/>
      <c r="AG46" s="313" t="b">
        <f t="shared" si="6"/>
        <v>0</v>
      </c>
    </row>
    <row r="47" spans="1:33" ht="12.75">
      <c r="A47" s="500">
        <v>8</v>
      </c>
      <c r="B47" s="501"/>
      <c r="C47" s="501"/>
      <c r="D47" s="502" t="s">
        <v>137</v>
      </c>
      <c r="E47" s="571"/>
      <c r="F47" s="310" t="b">
        <f t="shared" si="3"/>
        <v>0</v>
      </c>
      <c r="G47" s="442"/>
      <c r="H47" s="442"/>
      <c r="J47" s="500">
        <v>8</v>
      </c>
      <c r="K47" s="501"/>
      <c r="L47" s="501"/>
      <c r="M47" s="502" t="s">
        <v>137</v>
      </c>
      <c r="N47" s="572"/>
      <c r="O47" s="310" t="b">
        <f t="shared" si="4"/>
        <v>0</v>
      </c>
      <c r="S47" s="500">
        <v>8</v>
      </c>
      <c r="T47" s="501"/>
      <c r="U47" s="501"/>
      <c r="V47" s="502" t="s">
        <v>137</v>
      </c>
      <c r="W47" s="573"/>
      <c r="X47" s="313" t="b">
        <f t="shared" si="5"/>
        <v>0</v>
      </c>
      <c r="AB47" s="494">
        <v>8</v>
      </c>
      <c r="AC47" s="496"/>
      <c r="AD47" s="496"/>
      <c r="AE47" s="502" t="s">
        <v>137</v>
      </c>
      <c r="AF47" s="570"/>
      <c r="AG47" s="313" t="b">
        <f t="shared" si="6"/>
        <v>0</v>
      </c>
    </row>
    <row r="48" spans="1:33" ht="12.75">
      <c r="A48" s="494">
        <v>9</v>
      </c>
      <c r="B48" s="501"/>
      <c r="C48" s="501"/>
      <c r="D48" s="502" t="s">
        <v>137</v>
      </c>
      <c r="E48" s="571"/>
      <c r="F48" s="310" t="b">
        <f t="shared" si="3"/>
        <v>0</v>
      </c>
      <c r="G48" s="442"/>
      <c r="H48" s="442"/>
      <c r="J48" s="494">
        <v>9</v>
      </c>
      <c r="K48" s="501"/>
      <c r="L48" s="501"/>
      <c r="M48" s="502" t="s">
        <v>137</v>
      </c>
      <c r="N48" s="572"/>
      <c r="O48" s="310" t="b">
        <f t="shared" si="4"/>
        <v>0</v>
      </c>
      <c r="S48" s="494">
        <v>9</v>
      </c>
      <c r="T48" s="501"/>
      <c r="U48" s="501"/>
      <c r="V48" s="502" t="s">
        <v>137</v>
      </c>
      <c r="W48" s="573"/>
      <c r="X48" s="313" t="b">
        <f t="shared" si="5"/>
        <v>0</v>
      </c>
      <c r="AB48" s="494">
        <v>9</v>
      </c>
      <c r="AC48" s="496"/>
      <c r="AD48" s="496"/>
      <c r="AE48" s="502" t="s">
        <v>137</v>
      </c>
      <c r="AF48" s="570"/>
      <c r="AG48" s="313" t="b">
        <f t="shared" si="6"/>
        <v>0</v>
      </c>
    </row>
    <row r="49" spans="1:33" ht="12.75">
      <c r="A49" s="500">
        <v>10</v>
      </c>
      <c r="B49" s="501"/>
      <c r="C49" s="501"/>
      <c r="D49" s="502" t="s">
        <v>137</v>
      </c>
      <c r="E49" s="571"/>
      <c r="F49" s="310" t="b">
        <f t="shared" si="3"/>
        <v>0</v>
      </c>
      <c r="G49" s="442"/>
      <c r="H49" s="442"/>
      <c r="J49" s="500">
        <v>10</v>
      </c>
      <c r="K49" s="501"/>
      <c r="L49" s="501"/>
      <c r="M49" s="502" t="s">
        <v>137</v>
      </c>
      <c r="N49" s="572"/>
      <c r="O49" s="310" t="b">
        <f t="shared" si="4"/>
        <v>0</v>
      </c>
      <c r="S49" s="500">
        <v>10</v>
      </c>
      <c r="T49" s="501"/>
      <c r="U49" s="501"/>
      <c r="V49" s="502" t="s">
        <v>137</v>
      </c>
      <c r="W49" s="573"/>
      <c r="X49" s="313" t="b">
        <f t="shared" si="5"/>
        <v>0</v>
      </c>
      <c r="AB49" s="494">
        <v>10</v>
      </c>
      <c r="AC49" s="496"/>
      <c r="AD49" s="496"/>
      <c r="AE49" s="502" t="s">
        <v>137</v>
      </c>
      <c r="AF49" s="570"/>
      <c r="AG49" s="313" t="b">
        <f t="shared" si="6"/>
        <v>0</v>
      </c>
    </row>
    <row r="50" spans="1:33" ht="12.75">
      <c r="A50" s="494">
        <v>11</v>
      </c>
      <c r="B50" s="501"/>
      <c r="C50" s="501"/>
      <c r="D50" s="502" t="s">
        <v>137</v>
      </c>
      <c r="E50" s="571"/>
      <c r="F50" s="310" t="b">
        <f t="shared" si="3"/>
        <v>0</v>
      </c>
      <c r="G50" s="442"/>
      <c r="H50" s="442"/>
      <c r="J50" s="494">
        <v>11</v>
      </c>
      <c r="K50" s="501"/>
      <c r="L50" s="501"/>
      <c r="M50" s="502" t="s">
        <v>137</v>
      </c>
      <c r="N50" s="572"/>
      <c r="O50" s="310" t="b">
        <f t="shared" si="4"/>
        <v>0</v>
      </c>
      <c r="S50" s="494">
        <v>11</v>
      </c>
      <c r="T50" s="501"/>
      <c r="U50" s="501"/>
      <c r="V50" s="502" t="s">
        <v>137</v>
      </c>
      <c r="W50" s="573"/>
      <c r="X50" s="313" t="b">
        <f t="shared" si="5"/>
        <v>0</v>
      </c>
      <c r="AB50" s="494">
        <v>11</v>
      </c>
      <c r="AC50" s="496"/>
      <c r="AD50" s="496"/>
      <c r="AE50" s="502" t="s">
        <v>137</v>
      </c>
      <c r="AF50" s="570"/>
      <c r="AG50" s="313" t="b">
        <f t="shared" si="6"/>
        <v>0</v>
      </c>
    </row>
    <row r="51" spans="1:33" ht="12.75">
      <c r="A51" s="500">
        <v>12</v>
      </c>
      <c r="B51" s="501"/>
      <c r="C51" s="501"/>
      <c r="D51" s="502" t="s">
        <v>137</v>
      </c>
      <c r="E51" s="571"/>
      <c r="F51" s="310" t="b">
        <f t="shared" si="3"/>
        <v>0</v>
      </c>
      <c r="G51" s="442"/>
      <c r="H51" s="442"/>
      <c r="J51" s="500">
        <v>12</v>
      </c>
      <c r="K51" s="501"/>
      <c r="L51" s="501"/>
      <c r="M51" s="502" t="s">
        <v>137</v>
      </c>
      <c r="N51" s="572"/>
      <c r="O51" s="310" t="b">
        <f t="shared" si="4"/>
        <v>0</v>
      </c>
      <c r="S51" s="500">
        <v>12</v>
      </c>
      <c r="T51" s="501"/>
      <c r="U51" s="501"/>
      <c r="V51" s="502" t="s">
        <v>137</v>
      </c>
      <c r="W51" s="573"/>
      <c r="X51" s="313" t="b">
        <f t="shared" si="5"/>
        <v>0</v>
      </c>
      <c r="AB51" s="494">
        <v>12</v>
      </c>
      <c r="AC51" s="496"/>
      <c r="AD51" s="496"/>
      <c r="AE51" s="502" t="s">
        <v>137</v>
      </c>
      <c r="AF51" s="570"/>
      <c r="AG51" s="313" t="b">
        <f t="shared" si="6"/>
        <v>0</v>
      </c>
    </row>
    <row r="52" spans="1:33" ht="12.75">
      <c r="A52" s="494">
        <v>13</v>
      </c>
      <c r="B52" s="505"/>
      <c r="C52" s="505"/>
      <c r="D52" s="502" t="s">
        <v>137</v>
      </c>
      <c r="E52" s="574"/>
      <c r="F52" s="310" t="b">
        <f t="shared" si="3"/>
        <v>0</v>
      </c>
      <c r="G52" s="442"/>
      <c r="H52" s="442"/>
      <c r="J52" s="494">
        <v>13</v>
      </c>
      <c r="K52" s="505"/>
      <c r="L52" s="505"/>
      <c r="M52" s="502" t="s">
        <v>137</v>
      </c>
      <c r="N52" s="575"/>
      <c r="O52" s="310" t="b">
        <f t="shared" si="4"/>
        <v>0</v>
      </c>
      <c r="S52" s="500">
        <v>13</v>
      </c>
      <c r="T52" s="505"/>
      <c r="U52" s="505"/>
      <c r="V52" s="502" t="s">
        <v>137</v>
      </c>
      <c r="W52" s="576"/>
      <c r="X52" s="313" t="b">
        <f t="shared" si="5"/>
        <v>0</v>
      </c>
      <c r="AB52" s="494">
        <v>13</v>
      </c>
      <c r="AC52" s="496"/>
      <c r="AD52" s="496"/>
      <c r="AE52" s="502" t="s">
        <v>137</v>
      </c>
      <c r="AF52" s="570"/>
      <c r="AG52" s="313" t="b">
        <f t="shared" si="6"/>
        <v>0</v>
      </c>
    </row>
    <row r="53" spans="1:33" ht="12.75">
      <c r="A53" s="500">
        <v>14</v>
      </c>
      <c r="B53" s="505"/>
      <c r="C53" s="505"/>
      <c r="D53" s="502" t="s">
        <v>137</v>
      </c>
      <c r="E53" s="574"/>
      <c r="F53" s="310" t="b">
        <f t="shared" si="3"/>
        <v>0</v>
      </c>
      <c r="G53" s="442"/>
      <c r="H53" s="442"/>
      <c r="J53" s="500">
        <v>14</v>
      </c>
      <c r="K53" s="505"/>
      <c r="L53" s="505"/>
      <c r="M53" s="502" t="s">
        <v>137</v>
      </c>
      <c r="N53" s="575"/>
      <c r="O53" s="310" t="b">
        <f t="shared" si="4"/>
        <v>0</v>
      </c>
      <c r="S53" s="494">
        <v>14</v>
      </c>
      <c r="T53" s="505"/>
      <c r="U53" s="505"/>
      <c r="V53" s="502" t="s">
        <v>137</v>
      </c>
      <c r="W53" s="576"/>
      <c r="X53" s="313" t="b">
        <f t="shared" si="5"/>
        <v>0</v>
      </c>
      <c r="AB53" s="494">
        <v>14</v>
      </c>
      <c r="AC53" s="496"/>
      <c r="AD53" s="496"/>
      <c r="AE53" s="502" t="s">
        <v>137</v>
      </c>
      <c r="AF53" s="570"/>
      <c r="AG53" s="313" t="b">
        <f t="shared" si="6"/>
        <v>0</v>
      </c>
    </row>
    <row r="54" spans="1:33" ht="12.75">
      <c r="A54" s="494">
        <v>15</v>
      </c>
      <c r="B54" s="505"/>
      <c r="C54" s="505"/>
      <c r="D54" s="502" t="s">
        <v>137</v>
      </c>
      <c r="E54" s="574"/>
      <c r="F54" s="310" t="b">
        <f t="shared" si="3"/>
        <v>0</v>
      </c>
      <c r="G54" s="442"/>
      <c r="H54" s="442"/>
      <c r="J54" s="494">
        <v>15</v>
      </c>
      <c r="K54" s="505"/>
      <c r="L54" s="505"/>
      <c r="M54" s="502" t="s">
        <v>137</v>
      </c>
      <c r="N54" s="575"/>
      <c r="O54" s="310" t="b">
        <f t="shared" si="4"/>
        <v>0</v>
      </c>
      <c r="S54" s="500">
        <v>15</v>
      </c>
      <c r="T54" s="505"/>
      <c r="U54" s="505"/>
      <c r="V54" s="502" t="s">
        <v>137</v>
      </c>
      <c r="W54" s="576"/>
      <c r="X54" s="313" t="b">
        <f t="shared" si="5"/>
        <v>0</v>
      </c>
      <c r="AB54" s="494">
        <v>15</v>
      </c>
      <c r="AC54" s="496"/>
      <c r="AD54" s="496"/>
      <c r="AE54" s="502" t="s">
        <v>137</v>
      </c>
      <c r="AF54" s="570"/>
      <c r="AG54" s="313" t="b">
        <f t="shared" si="6"/>
        <v>0</v>
      </c>
    </row>
    <row r="55" spans="1:33" ht="12.75">
      <c r="A55" s="500">
        <v>16</v>
      </c>
      <c r="B55" s="505"/>
      <c r="C55" s="505"/>
      <c r="D55" s="502" t="s">
        <v>137</v>
      </c>
      <c r="E55" s="574"/>
      <c r="F55" s="310" t="b">
        <f t="shared" si="3"/>
        <v>0</v>
      </c>
      <c r="G55" s="442"/>
      <c r="H55" s="442"/>
      <c r="J55" s="500">
        <v>16</v>
      </c>
      <c r="K55" s="505"/>
      <c r="L55" s="505"/>
      <c r="M55" s="502" t="s">
        <v>137</v>
      </c>
      <c r="N55" s="575"/>
      <c r="O55" s="310" t="b">
        <f t="shared" si="4"/>
        <v>0</v>
      </c>
      <c r="S55" s="500">
        <v>16</v>
      </c>
      <c r="T55" s="505"/>
      <c r="U55" s="505"/>
      <c r="V55" s="502" t="s">
        <v>137</v>
      </c>
      <c r="W55" s="576"/>
      <c r="X55" s="313" t="b">
        <f t="shared" si="5"/>
        <v>0</v>
      </c>
      <c r="AB55" s="494">
        <v>16</v>
      </c>
      <c r="AC55" s="496"/>
      <c r="AD55" s="496"/>
      <c r="AE55" s="502" t="s">
        <v>137</v>
      </c>
      <c r="AF55" s="570"/>
      <c r="AG55" s="313" t="b">
        <f t="shared" si="6"/>
        <v>0</v>
      </c>
    </row>
    <row r="56" spans="1:33" ht="12.75">
      <c r="A56" s="500">
        <v>16</v>
      </c>
      <c r="B56" s="505"/>
      <c r="C56" s="505"/>
      <c r="D56" s="502" t="s">
        <v>137</v>
      </c>
      <c r="E56" s="574"/>
      <c r="F56" s="310" t="b">
        <f t="shared" si="3"/>
        <v>0</v>
      </c>
      <c r="G56" s="442"/>
      <c r="H56" s="442"/>
      <c r="J56" s="500">
        <v>16</v>
      </c>
      <c r="K56" s="505"/>
      <c r="L56" s="505"/>
      <c r="M56" s="502" t="s">
        <v>137</v>
      </c>
      <c r="N56" s="575"/>
      <c r="O56" s="310" t="b">
        <f t="shared" si="4"/>
        <v>0</v>
      </c>
      <c r="S56" s="500">
        <v>16</v>
      </c>
      <c r="T56" s="505"/>
      <c r="U56" s="505"/>
      <c r="V56" s="502" t="s">
        <v>137</v>
      </c>
      <c r="W56" s="576"/>
      <c r="X56" s="313" t="b">
        <f t="shared" si="5"/>
        <v>0</v>
      </c>
      <c r="AB56" s="494">
        <v>17</v>
      </c>
      <c r="AC56" s="496"/>
      <c r="AD56" s="496"/>
      <c r="AE56" s="502" t="s">
        <v>137</v>
      </c>
      <c r="AF56" s="570"/>
      <c r="AG56" s="313" t="b">
        <f t="shared" si="6"/>
        <v>0</v>
      </c>
    </row>
    <row r="57" spans="1:33" ht="12.75">
      <c r="A57" s="500">
        <v>18</v>
      </c>
      <c r="B57" s="505"/>
      <c r="C57" s="505"/>
      <c r="D57" s="502" t="s">
        <v>137</v>
      </c>
      <c r="E57" s="574"/>
      <c r="F57" s="310" t="b">
        <f t="shared" si="3"/>
        <v>0</v>
      </c>
      <c r="G57" s="442"/>
      <c r="H57" s="442"/>
      <c r="J57" s="500">
        <v>18</v>
      </c>
      <c r="K57" s="505"/>
      <c r="L57" s="505"/>
      <c r="M57" s="502" t="s">
        <v>137</v>
      </c>
      <c r="N57" s="575"/>
      <c r="O57" s="310" t="b">
        <f t="shared" si="4"/>
        <v>0</v>
      </c>
      <c r="S57" s="500">
        <v>18</v>
      </c>
      <c r="T57" s="505"/>
      <c r="U57" s="505"/>
      <c r="V57" s="502" t="s">
        <v>137</v>
      </c>
      <c r="W57" s="576"/>
      <c r="X57" s="313" t="b">
        <f t="shared" si="5"/>
        <v>0</v>
      </c>
      <c r="AB57" s="494">
        <v>18</v>
      </c>
      <c r="AC57" s="496"/>
      <c r="AD57" s="496"/>
      <c r="AE57" s="502" t="s">
        <v>137</v>
      </c>
      <c r="AF57" s="570"/>
      <c r="AG57" s="313" t="b">
        <f t="shared" si="6"/>
        <v>0</v>
      </c>
    </row>
    <row r="58" spans="1:33" ht="12.75">
      <c r="A58" s="500">
        <v>19</v>
      </c>
      <c r="B58" s="505"/>
      <c r="C58" s="505"/>
      <c r="D58" s="502" t="s">
        <v>137</v>
      </c>
      <c r="E58" s="574"/>
      <c r="F58" s="310" t="b">
        <f t="shared" si="3"/>
        <v>0</v>
      </c>
      <c r="G58" s="442"/>
      <c r="H58" s="442"/>
      <c r="J58" s="500">
        <v>19</v>
      </c>
      <c r="K58" s="505"/>
      <c r="L58" s="505"/>
      <c r="M58" s="502" t="s">
        <v>137</v>
      </c>
      <c r="N58" s="575"/>
      <c r="O58" s="310" t="b">
        <f t="shared" si="4"/>
        <v>0</v>
      </c>
      <c r="S58" s="500">
        <v>19</v>
      </c>
      <c r="T58" s="505"/>
      <c r="U58" s="505"/>
      <c r="V58" s="502" t="s">
        <v>137</v>
      </c>
      <c r="W58" s="576"/>
      <c r="X58" s="313" t="b">
        <f t="shared" si="5"/>
        <v>0</v>
      </c>
      <c r="AB58" s="494">
        <v>19</v>
      </c>
      <c r="AC58" s="496"/>
      <c r="AD58" s="496"/>
      <c r="AE58" s="502" t="s">
        <v>137</v>
      </c>
      <c r="AF58" s="570"/>
      <c r="AG58" s="313" t="b">
        <f t="shared" si="6"/>
        <v>0</v>
      </c>
    </row>
    <row r="59" spans="1:33" ht="13.5" thickBot="1">
      <c r="A59" s="511">
        <v>20</v>
      </c>
      <c r="B59" s="512"/>
      <c r="C59" s="512"/>
      <c r="D59" s="513" t="s">
        <v>137</v>
      </c>
      <c r="E59" s="577"/>
      <c r="F59" s="332" t="b">
        <f t="shared" si="3"/>
        <v>0</v>
      </c>
      <c r="G59" s="442"/>
      <c r="H59" s="442"/>
      <c r="J59" s="511">
        <v>20</v>
      </c>
      <c r="K59" s="512"/>
      <c r="L59" s="512"/>
      <c r="M59" s="513" t="s">
        <v>137</v>
      </c>
      <c r="N59" s="578"/>
      <c r="O59" s="332" t="b">
        <f t="shared" si="4"/>
        <v>0</v>
      </c>
      <c r="P59" s="523"/>
      <c r="S59" s="511">
        <v>20</v>
      </c>
      <c r="T59" s="512"/>
      <c r="U59" s="512"/>
      <c r="V59" s="513" t="s">
        <v>137</v>
      </c>
      <c r="W59" s="579"/>
      <c r="X59" s="335" t="b">
        <f t="shared" si="5"/>
        <v>0</v>
      </c>
      <c r="AB59" s="511">
        <v>20</v>
      </c>
      <c r="AC59" s="512"/>
      <c r="AD59" s="512"/>
      <c r="AE59" s="513" t="s">
        <v>137</v>
      </c>
      <c r="AF59" s="580"/>
      <c r="AG59" s="335" t="b">
        <f t="shared" si="6"/>
        <v>0</v>
      </c>
    </row>
    <row r="60" spans="1:33" ht="12.75">
      <c r="A60" s="518"/>
      <c r="B60" s="518"/>
      <c r="C60" s="518"/>
      <c r="D60" s="519"/>
      <c r="E60" s="520"/>
      <c r="F60" s="521"/>
      <c r="G60" s="522"/>
      <c r="H60" s="522"/>
      <c r="J60" s="518"/>
      <c r="K60" s="518"/>
      <c r="L60" s="518"/>
      <c r="M60" s="519"/>
      <c r="N60" s="520"/>
      <c r="O60" s="521"/>
      <c r="P60" s="522"/>
      <c r="Q60" s="522"/>
      <c r="S60" s="518"/>
      <c r="T60" s="518"/>
      <c r="U60" s="518"/>
      <c r="V60" s="519"/>
      <c r="W60" s="520"/>
      <c r="X60" s="521"/>
      <c r="Y60" s="522"/>
      <c r="Z60" s="522"/>
      <c r="AB60" s="581"/>
      <c r="AC60" s="509"/>
      <c r="AD60" s="509"/>
      <c r="AE60" s="509"/>
      <c r="AF60" s="520"/>
      <c r="AG60" s="521"/>
    </row>
    <row r="61" spans="1:33" ht="12.75">
      <c r="A61" s="524"/>
      <c r="B61" s="524"/>
      <c r="C61" s="524"/>
      <c r="D61" s="525"/>
      <c r="E61" s="526" t="s">
        <v>124</v>
      </c>
      <c r="F61" s="527"/>
      <c r="G61" s="412"/>
      <c r="H61" s="412"/>
      <c r="J61" s="524"/>
      <c r="K61" s="524"/>
      <c r="L61" s="524"/>
      <c r="M61" s="525"/>
      <c r="N61" s="526" t="s">
        <v>125</v>
      </c>
      <c r="O61" s="527"/>
      <c r="P61" s="412"/>
      <c r="Q61" s="412"/>
      <c r="S61" s="524"/>
      <c r="T61" s="524"/>
      <c r="U61" s="524"/>
      <c r="V61" s="525"/>
      <c r="W61" s="526" t="s">
        <v>126</v>
      </c>
      <c r="X61" s="527"/>
      <c r="Y61" s="412"/>
      <c r="Z61" s="412"/>
      <c r="AB61" s="581"/>
      <c r="AC61" s="509"/>
      <c r="AD61" s="509"/>
      <c r="AE61" s="509"/>
      <c r="AF61" s="529" t="s">
        <v>149</v>
      </c>
      <c r="AG61" s="531"/>
    </row>
    <row r="62" spans="28:35" ht="12.75">
      <c r="AB62" s="518"/>
      <c r="AC62" s="518"/>
      <c r="AD62" s="518"/>
      <c r="AE62" s="519"/>
      <c r="AF62" s="442"/>
      <c r="AH62" s="522"/>
      <c r="AI62" s="522"/>
    </row>
    <row r="63" spans="28:35" ht="12.75">
      <c r="AB63" s="524"/>
      <c r="AC63" s="524"/>
      <c r="AD63" s="524"/>
      <c r="AE63" s="525"/>
      <c r="AF63" s="442"/>
      <c r="AH63" s="412"/>
      <c r="AI63" s="412"/>
    </row>
    <row r="123" spans="28:35" ht="12.75">
      <c r="AB123" s="523"/>
      <c r="AC123" s="523"/>
      <c r="AD123" s="523"/>
      <c r="AE123" s="523"/>
      <c r="AF123" s="523"/>
      <c r="AG123" s="523"/>
      <c r="AH123" s="523"/>
      <c r="AI123" s="523"/>
    </row>
    <row r="136" spans="28:35" ht="12.75">
      <c r="AB136" s="523"/>
      <c r="AC136" s="523"/>
      <c r="AD136" s="523"/>
      <c r="AE136" s="523"/>
      <c r="AF136" s="582"/>
      <c r="AG136" s="523"/>
      <c r="AH136" s="523"/>
      <c r="AI136" s="523"/>
    </row>
    <row r="162" spans="19:26" ht="12.75">
      <c r="S162" s="523"/>
      <c r="T162" s="523"/>
      <c r="U162" s="523"/>
      <c r="V162" s="523"/>
      <c r="W162" s="582"/>
      <c r="X162" s="523"/>
      <c r="Y162" s="523"/>
      <c r="Z162" s="523"/>
    </row>
    <row r="179" spans="1:35" s="523" customFormat="1" ht="12.75">
      <c r="A179" s="442"/>
      <c r="B179" s="442"/>
      <c r="C179" s="442"/>
      <c r="D179" s="443"/>
      <c r="E179" s="444"/>
      <c r="F179" s="444"/>
      <c r="G179" s="444"/>
      <c r="H179" s="444"/>
      <c r="I179" s="444"/>
      <c r="N179" s="582"/>
      <c r="S179" s="442"/>
      <c r="T179" s="442"/>
      <c r="U179" s="442"/>
      <c r="V179" s="442"/>
      <c r="W179" s="445"/>
      <c r="X179" s="442"/>
      <c r="Y179" s="442"/>
      <c r="Z179" s="442"/>
      <c r="AB179" s="442"/>
      <c r="AC179" s="442"/>
      <c r="AD179" s="442"/>
      <c r="AE179" s="442"/>
      <c r="AF179" s="445"/>
      <c r="AG179" s="442"/>
      <c r="AH179" s="442"/>
      <c r="AI179" s="442"/>
    </row>
  </sheetData>
  <sheetProtection password="CE9A" sheet="1" objects="1" scenarios="1"/>
  <mergeCells count="41">
    <mergeCell ref="AF61:AG61"/>
    <mergeCell ref="AB37:AB39"/>
    <mergeCell ref="AC37:AC38"/>
    <mergeCell ref="AE37:AE39"/>
    <mergeCell ref="AF37:AI37"/>
    <mergeCell ref="AF38:AI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442" customWidth="1"/>
    <col min="2" max="2" width="14.7109375" style="442" customWidth="1"/>
    <col min="3" max="3" width="3.7109375" style="442" customWidth="1"/>
    <col min="4" max="4" width="3.7109375" style="443" customWidth="1"/>
    <col min="5" max="5" width="4.7109375" style="444" customWidth="1"/>
    <col min="6" max="6" width="3.7109375" style="444" customWidth="1"/>
    <col min="7" max="9" width="2.7109375" style="444" customWidth="1"/>
    <col min="10" max="10" width="3.28125" style="442" customWidth="1"/>
    <col min="11" max="11" width="14.8515625" style="442" customWidth="1"/>
    <col min="12" max="13" width="3.7109375" style="442" customWidth="1"/>
    <col min="14" max="14" width="4.7109375" style="445" customWidth="1"/>
    <col min="15" max="15" width="3.7109375" style="442" customWidth="1"/>
    <col min="16" max="18" width="2.7109375" style="442" customWidth="1"/>
    <col min="19" max="19" width="3.140625" style="442" customWidth="1"/>
    <col min="20" max="20" width="14.7109375" style="442" customWidth="1"/>
    <col min="21" max="21" width="3.7109375" style="442" customWidth="1"/>
    <col min="22" max="22" width="3.57421875" style="442" customWidth="1"/>
    <col min="23" max="23" width="4.7109375" style="445" customWidth="1"/>
    <col min="24" max="24" width="3.7109375" style="442" customWidth="1"/>
    <col min="25" max="27" width="2.7109375" style="442" customWidth="1"/>
    <col min="28" max="28" width="3.140625" style="442" customWidth="1"/>
    <col min="29" max="29" width="14.7109375" style="442" customWidth="1"/>
    <col min="30" max="30" width="3.7109375" style="442" customWidth="1"/>
    <col min="31" max="31" width="3.57421875" style="442" customWidth="1"/>
    <col min="32" max="32" width="4.7109375" style="445" customWidth="1"/>
    <col min="33" max="33" width="3.7109375" style="442" customWidth="1"/>
    <col min="34" max="35" width="2.7109375" style="442" customWidth="1"/>
    <col min="36" max="16384" width="9.140625" style="442" customWidth="1"/>
  </cols>
  <sheetData>
    <row r="1" spans="2:24" s="438" customFormat="1" ht="15">
      <c r="B1" s="439" t="s">
        <v>146</v>
      </c>
      <c r="C1" s="439"/>
      <c r="D1" s="439"/>
      <c r="E1" s="440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</row>
    <row r="2" spans="3:4" ht="12.75">
      <c r="C2" s="443"/>
      <c r="D2" s="444"/>
    </row>
    <row r="3" spans="2:9" ht="12.75">
      <c r="B3" s="446" t="s">
        <v>118</v>
      </c>
      <c r="C3" s="447"/>
      <c r="D3" s="448"/>
      <c r="E3" s="448"/>
      <c r="F3" s="448"/>
      <c r="G3" s="448"/>
      <c r="H3" s="448"/>
      <c r="I3" s="448"/>
    </row>
    <row r="4" spans="2:4" ht="15" customHeight="1">
      <c r="B4" s="449"/>
      <c r="C4" s="443"/>
      <c r="D4" s="444"/>
    </row>
    <row r="5" spans="2:32" s="450" customFormat="1" ht="12.75" customHeight="1">
      <c r="B5" s="451" t="s">
        <v>163</v>
      </c>
      <c r="D5" s="452"/>
      <c r="E5" s="452"/>
      <c r="F5" s="452"/>
      <c r="G5" s="452"/>
      <c r="H5" s="453"/>
      <c r="I5" s="454"/>
      <c r="J5" s="455" t="s">
        <v>119</v>
      </c>
      <c r="K5" s="456"/>
      <c r="N5" s="457"/>
      <c r="O5" s="458" t="s">
        <v>143</v>
      </c>
      <c r="P5" s="458"/>
      <c r="Q5" s="458"/>
      <c r="R5" s="458"/>
      <c r="S5" s="458"/>
      <c r="T5" s="458"/>
      <c r="W5" s="457"/>
      <c r="AF5" s="457"/>
    </row>
    <row r="6" spans="2:4" ht="12.75" customHeight="1">
      <c r="B6" s="451"/>
      <c r="C6" s="443"/>
      <c r="D6" s="444"/>
    </row>
    <row r="7" spans="1:24" ht="12.75" customHeight="1">
      <c r="A7" s="459">
        <v>1</v>
      </c>
      <c r="B7" s="459">
        <v>2</v>
      </c>
      <c r="C7" s="459"/>
      <c r="D7" s="459">
        <v>3</v>
      </c>
      <c r="E7" s="459"/>
      <c r="F7" s="459">
        <v>4</v>
      </c>
      <c r="G7" s="459"/>
      <c r="H7" s="459"/>
      <c r="I7" s="442"/>
      <c r="J7" s="459">
        <v>1</v>
      </c>
      <c r="K7" s="459">
        <v>2</v>
      </c>
      <c r="L7" s="459"/>
      <c r="M7" s="459">
        <v>3</v>
      </c>
      <c r="N7" s="459"/>
      <c r="O7" s="459">
        <v>4</v>
      </c>
      <c r="S7" s="459">
        <v>1</v>
      </c>
      <c r="T7" s="459">
        <v>2</v>
      </c>
      <c r="U7" s="459"/>
      <c r="V7" s="459">
        <v>3</v>
      </c>
      <c r="W7" s="459"/>
      <c r="X7" s="459">
        <v>4</v>
      </c>
    </row>
    <row r="8" spans="4:9" ht="13.5" customHeight="1" thickBot="1">
      <c r="D8" s="442"/>
      <c r="E8" s="442"/>
      <c r="F8" s="442"/>
      <c r="G8" s="442"/>
      <c r="H8" s="442"/>
      <c r="I8" s="442"/>
    </row>
    <row r="9" spans="1:26" ht="12.75" customHeight="1">
      <c r="A9" s="460" t="s">
        <v>2</v>
      </c>
      <c r="B9" s="461" t="s">
        <v>3</v>
      </c>
      <c r="C9" s="462"/>
      <c r="D9" s="463" t="s">
        <v>4</v>
      </c>
      <c r="E9" s="464" t="s">
        <v>7</v>
      </c>
      <c r="F9" s="465"/>
      <c r="G9" s="465"/>
      <c r="H9" s="466"/>
      <c r="I9" s="442"/>
      <c r="J9" s="460" t="s">
        <v>2</v>
      </c>
      <c r="K9" s="461" t="s">
        <v>3</v>
      </c>
      <c r="L9" s="462"/>
      <c r="M9" s="463" t="s">
        <v>4</v>
      </c>
      <c r="N9" s="467" t="s">
        <v>120</v>
      </c>
      <c r="O9" s="468"/>
      <c r="P9" s="468"/>
      <c r="Q9" s="469"/>
      <c r="S9" s="460" t="s">
        <v>2</v>
      </c>
      <c r="T9" s="461" t="s">
        <v>3</v>
      </c>
      <c r="U9" s="462"/>
      <c r="V9" s="463" t="s">
        <v>4</v>
      </c>
      <c r="W9" s="470" t="s">
        <v>8</v>
      </c>
      <c r="X9" s="471"/>
      <c r="Y9" s="471"/>
      <c r="Z9" s="472"/>
    </row>
    <row r="10" spans="1:26" s="480" customFormat="1" ht="13.5" thickBot="1">
      <c r="A10" s="473"/>
      <c r="B10" s="474"/>
      <c r="C10" s="475"/>
      <c r="D10" s="476"/>
      <c r="E10" s="477" t="s">
        <v>14</v>
      </c>
      <c r="F10" s="478"/>
      <c r="G10" s="478"/>
      <c r="H10" s="479"/>
      <c r="J10" s="473"/>
      <c r="K10" s="474"/>
      <c r="L10" s="475"/>
      <c r="M10" s="476"/>
      <c r="N10" s="481" t="s">
        <v>15</v>
      </c>
      <c r="O10" s="482"/>
      <c r="P10" s="482"/>
      <c r="Q10" s="483"/>
      <c r="S10" s="473"/>
      <c r="T10" s="474"/>
      <c r="U10" s="475"/>
      <c r="V10" s="476"/>
      <c r="W10" s="484" t="s">
        <v>16</v>
      </c>
      <c r="X10" s="485"/>
      <c r="Y10" s="485"/>
      <c r="Z10" s="486"/>
    </row>
    <row r="11" spans="1:24" s="445" customFormat="1" ht="15.75" thickBot="1">
      <c r="A11" s="487"/>
      <c r="B11" s="488"/>
      <c r="C11" s="488"/>
      <c r="D11" s="489"/>
      <c r="E11" s="490">
        <v>2014</v>
      </c>
      <c r="F11" s="491" t="s">
        <v>22</v>
      </c>
      <c r="J11" s="487"/>
      <c r="K11" s="488"/>
      <c r="L11" s="488"/>
      <c r="M11" s="489"/>
      <c r="N11" s="492">
        <v>2014</v>
      </c>
      <c r="O11" s="491" t="s">
        <v>22</v>
      </c>
      <c r="S11" s="487"/>
      <c r="T11" s="488"/>
      <c r="U11" s="488"/>
      <c r="V11" s="489"/>
      <c r="W11" s="493">
        <v>2014</v>
      </c>
      <c r="X11" s="491" t="s">
        <v>22</v>
      </c>
    </row>
    <row r="12" spans="1:24" ht="12.75">
      <c r="A12" s="494">
        <v>1</v>
      </c>
      <c r="B12" s="496"/>
      <c r="C12" s="496"/>
      <c r="D12" s="497" t="s">
        <v>138</v>
      </c>
      <c r="E12" s="583"/>
      <c r="F12" s="499" t="b">
        <f aca="true" t="shared" si="0" ref="F12:F31">IF(E12&gt;27,5,IF(E12&gt;25,4,IF(E12&gt;23,3,IF(E12&gt;19,2,IF(E12&gt;1,1)))))</f>
        <v>0</v>
      </c>
      <c r="G12" s="442"/>
      <c r="H12" s="442"/>
      <c r="I12" s="442"/>
      <c r="J12" s="494">
        <v>1</v>
      </c>
      <c r="K12" s="496"/>
      <c r="L12" s="496"/>
      <c r="M12" s="497" t="s">
        <v>138</v>
      </c>
      <c r="N12" s="604"/>
      <c r="O12" s="286" t="b">
        <f>IF(N12&gt;174,5,IF(N12&gt;164,4,IF(N12&gt;154,3,IF(N12&gt;144,2,IF(N12&gt;1,1)))))</f>
        <v>0</v>
      </c>
      <c r="S12" s="494">
        <v>1</v>
      </c>
      <c r="T12" s="496"/>
      <c r="U12" s="496"/>
      <c r="V12" s="497" t="s">
        <v>138</v>
      </c>
      <c r="W12" s="607"/>
      <c r="X12" s="286" t="str">
        <f>IF(W12&lt;1,"#",IF(W12&lt;18.5,5,IF(W12&lt;20.5,4,IF(W12&lt;22.5,3,IF(W12&lt;26.1,2,IF(W12&lt;100,1))))))</f>
        <v>#</v>
      </c>
    </row>
    <row r="13" spans="1:24" ht="12.75">
      <c r="A13" s="500">
        <v>2</v>
      </c>
      <c r="B13" s="501"/>
      <c r="C13" s="501"/>
      <c r="D13" s="502" t="s">
        <v>138</v>
      </c>
      <c r="E13" s="503"/>
      <c r="F13" s="499" t="b">
        <f t="shared" si="0"/>
        <v>0</v>
      </c>
      <c r="G13" s="442"/>
      <c r="H13" s="442"/>
      <c r="I13" s="442"/>
      <c r="J13" s="494">
        <v>2</v>
      </c>
      <c r="K13" s="496"/>
      <c r="L13" s="496"/>
      <c r="M13" s="502" t="s">
        <v>138</v>
      </c>
      <c r="N13" s="605"/>
      <c r="O13" s="307" t="b">
        <f aca="true" t="shared" si="1" ref="O13:O31">IF(N13&gt;174,5,IF(N13&gt;164,4,IF(N13&gt;154,3,IF(N13&gt;144,2,IF(N13&gt;1,1)))))</f>
        <v>0</v>
      </c>
      <c r="S13" s="494">
        <v>2</v>
      </c>
      <c r="T13" s="496"/>
      <c r="U13" s="496"/>
      <c r="V13" s="502" t="s">
        <v>138</v>
      </c>
      <c r="W13" s="504"/>
      <c r="X13" s="307" t="str">
        <f aca="true" t="shared" si="2" ref="X13:X31">IF(W13&lt;1,"#",IF(W13&lt;18.5,5,IF(W13&lt;20.5,4,IF(W13&lt;22.5,3,IF(W13&lt;26.1,2,IF(W13&lt;100,1))))))</f>
        <v>#</v>
      </c>
    </row>
    <row r="14" spans="1:24" ht="12.75">
      <c r="A14" s="494">
        <v>3</v>
      </c>
      <c r="B14" s="501"/>
      <c r="C14" s="501"/>
      <c r="D14" s="502" t="s">
        <v>138</v>
      </c>
      <c r="E14" s="503"/>
      <c r="F14" s="499" t="b">
        <f t="shared" si="0"/>
        <v>0</v>
      </c>
      <c r="G14" s="442"/>
      <c r="H14" s="442"/>
      <c r="I14" s="442"/>
      <c r="J14" s="494">
        <v>3</v>
      </c>
      <c r="K14" s="496"/>
      <c r="L14" s="496"/>
      <c r="M14" s="502" t="s">
        <v>138</v>
      </c>
      <c r="N14" s="605"/>
      <c r="O14" s="307" t="b">
        <f t="shared" si="1"/>
        <v>0</v>
      </c>
      <c r="S14" s="494">
        <v>3</v>
      </c>
      <c r="T14" s="496"/>
      <c r="U14" s="496"/>
      <c r="V14" s="502" t="s">
        <v>138</v>
      </c>
      <c r="W14" s="504"/>
      <c r="X14" s="307" t="str">
        <f t="shared" si="2"/>
        <v>#</v>
      </c>
    </row>
    <row r="15" spans="1:24" ht="12.75">
      <c r="A15" s="500">
        <v>4</v>
      </c>
      <c r="B15" s="501"/>
      <c r="C15" s="501"/>
      <c r="D15" s="502" t="s">
        <v>138</v>
      </c>
      <c r="E15" s="503"/>
      <c r="F15" s="499" t="b">
        <f t="shared" si="0"/>
        <v>0</v>
      </c>
      <c r="G15" s="442"/>
      <c r="H15" s="442"/>
      <c r="I15" s="442"/>
      <c r="J15" s="494">
        <v>4</v>
      </c>
      <c r="K15" s="496"/>
      <c r="L15" s="496"/>
      <c r="M15" s="502" t="s">
        <v>138</v>
      </c>
      <c r="N15" s="605"/>
      <c r="O15" s="307" t="b">
        <f t="shared" si="1"/>
        <v>0</v>
      </c>
      <c r="S15" s="494">
        <v>4</v>
      </c>
      <c r="T15" s="496"/>
      <c r="U15" s="496"/>
      <c r="V15" s="502" t="s">
        <v>138</v>
      </c>
      <c r="W15" s="504"/>
      <c r="X15" s="307" t="str">
        <f t="shared" si="2"/>
        <v>#</v>
      </c>
    </row>
    <row r="16" spans="1:24" ht="12.75">
      <c r="A16" s="494">
        <v>5</v>
      </c>
      <c r="B16" s="501"/>
      <c r="C16" s="501"/>
      <c r="D16" s="502" t="s">
        <v>138</v>
      </c>
      <c r="E16" s="503"/>
      <c r="F16" s="499" t="b">
        <f t="shared" si="0"/>
        <v>0</v>
      </c>
      <c r="G16" s="442"/>
      <c r="H16" s="442"/>
      <c r="I16" s="442"/>
      <c r="J16" s="494">
        <v>5</v>
      </c>
      <c r="K16" s="496"/>
      <c r="L16" s="496"/>
      <c r="M16" s="502" t="s">
        <v>138</v>
      </c>
      <c r="N16" s="605"/>
      <c r="O16" s="307" t="b">
        <f t="shared" si="1"/>
        <v>0</v>
      </c>
      <c r="S16" s="494">
        <v>5</v>
      </c>
      <c r="T16" s="496"/>
      <c r="U16" s="496"/>
      <c r="V16" s="502" t="s">
        <v>138</v>
      </c>
      <c r="W16" s="504"/>
      <c r="X16" s="307" t="str">
        <f t="shared" si="2"/>
        <v>#</v>
      </c>
    </row>
    <row r="17" spans="1:24" ht="12.75">
      <c r="A17" s="500">
        <v>6</v>
      </c>
      <c r="B17" s="501"/>
      <c r="C17" s="501"/>
      <c r="D17" s="502" t="s">
        <v>138</v>
      </c>
      <c r="E17" s="503"/>
      <c r="F17" s="499" t="b">
        <f t="shared" si="0"/>
        <v>0</v>
      </c>
      <c r="G17" s="442"/>
      <c r="H17" s="442"/>
      <c r="I17" s="442"/>
      <c r="J17" s="494">
        <v>6</v>
      </c>
      <c r="K17" s="496"/>
      <c r="L17" s="496"/>
      <c r="M17" s="502" t="s">
        <v>138</v>
      </c>
      <c r="N17" s="605"/>
      <c r="O17" s="307" t="b">
        <f t="shared" si="1"/>
        <v>0</v>
      </c>
      <c r="S17" s="494">
        <v>6</v>
      </c>
      <c r="T17" s="496"/>
      <c r="U17" s="496"/>
      <c r="V17" s="502" t="s">
        <v>138</v>
      </c>
      <c r="W17" s="504"/>
      <c r="X17" s="307" t="str">
        <f t="shared" si="2"/>
        <v>#</v>
      </c>
    </row>
    <row r="18" spans="1:24" ht="12.75">
      <c r="A18" s="494">
        <v>6</v>
      </c>
      <c r="B18" s="501"/>
      <c r="C18" s="501"/>
      <c r="D18" s="502" t="s">
        <v>138</v>
      </c>
      <c r="E18" s="503"/>
      <c r="F18" s="499" t="b">
        <f t="shared" si="0"/>
        <v>0</v>
      </c>
      <c r="G18" s="442"/>
      <c r="H18" s="442"/>
      <c r="I18" s="442"/>
      <c r="J18" s="494">
        <v>7</v>
      </c>
      <c r="K18" s="496"/>
      <c r="L18" s="496"/>
      <c r="M18" s="502" t="s">
        <v>138</v>
      </c>
      <c r="N18" s="605"/>
      <c r="O18" s="307" t="b">
        <f t="shared" si="1"/>
        <v>0</v>
      </c>
      <c r="S18" s="494">
        <v>7</v>
      </c>
      <c r="T18" s="496"/>
      <c r="U18" s="496"/>
      <c r="V18" s="502" t="s">
        <v>138</v>
      </c>
      <c r="W18" s="504"/>
      <c r="X18" s="307" t="str">
        <f t="shared" si="2"/>
        <v>#</v>
      </c>
    </row>
    <row r="19" spans="1:24" ht="12.75">
      <c r="A19" s="500">
        <v>8</v>
      </c>
      <c r="B19" s="501"/>
      <c r="C19" s="501"/>
      <c r="D19" s="502" t="s">
        <v>138</v>
      </c>
      <c r="E19" s="503"/>
      <c r="F19" s="499" t="b">
        <f t="shared" si="0"/>
        <v>0</v>
      </c>
      <c r="G19" s="442"/>
      <c r="H19" s="442"/>
      <c r="I19" s="442"/>
      <c r="J19" s="494">
        <v>8</v>
      </c>
      <c r="K19" s="496"/>
      <c r="L19" s="496"/>
      <c r="M19" s="502" t="s">
        <v>138</v>
      </c>
      <c r="N19" s="605"/>
      <c r="O19" s="307" t="b">
        <f t="shared" si="1"/>
        <v>0</v>
      </c>
      <c r="S19" s="494">
        <v>8</v>
      </c>
      <c r="T19" s="496"/>
      <c r="U19" s="496"/>
      <c r="V19" s="502" t="s">
        <v>138</v>
      </c>
      <c r="W19" s="504"/>
      <c r="X19" s="307" t="str">
        <f t="shared" si="2"/>
        <v>#</v>
      </c>
    </row>
    <row r="20" spans="1:24" ht="12.75">
      <c r="A20" s="494">
        <v>9</v>
      </c>
      <c r="B20" s="501"/>
      <c r="C20" s="501"/>
      <c r="D20" s="502" t="s">
        <v>138</v>
      </c>
      <c r="E20" s="503"/>
      <c r="F20" s="499" t="b">
        <f t="shared" si="0"/>
        <v>0</v>
      </c>
      <c r="G20" s="442"/>
      <c r="H20" s="442"/>
      <c r="I20" s="442"/>
      <c r="J20" s="494">
        <v>9</v>
      </c>
      <c r="K20" s="496"/>
      <c r="L20" s="496"/>
      <c r="M20" s="502" t="s">
        <v>138</v>
      </c>
      <c r="N20" s="605"/>
      <c r="O20" s="307" t="b">
        <f t="shared" si="1"/>
        <v>0</v>
      </c>
      <c r="S20" s="494">
        <v>9</v>
      </c>
      <c r="T20" s="496"/>
      <c r="U20" s="496"/>
      <c r="V20" s="502" t="s">
        <v>138</v>
      </c>
      <c r="W20" s="504"/>
      <c r="X20" s="307" t="str">
        <f t="shared" si="2"/>
        <v>#</v>
      </c>
    </row>
    <row r="21" spans="1:24" ht="12.75">
      <c r="A21" s="500">
        <v>10</v>
      </c>
      <c r="B21" s="501"/>
      <c r="C21" s="501"/>
      <c r="D21" s="502" t="s">
        <v>138</v>
      </c>
      <c r="E21" s="503"/>
      <c r="F21" s="499" t="b">
        <f t="shared" si="0"/>
        <v>0</v>
      </c>
      <c r="G21" s="442"/>
      <c r="H21" s="442"/>
      <c r="I21" s="442"/>
      <c r="J21" s="494">
        <v>10</v>
      </c>
      <c r="K21" s="496"/>
      <c r="L21" s="496"/>
      <c r="M21" s="502" t="s">
        <v>138</v>
      </c>
      <c r="N21" s="605"/>
      <c r="O21" s="307" t="b">
        <f t="shared" si="1"/>
        <v>0</v>
      </c>
      <c r="S21" s="494">
        <v>10</v>
      </c>
      <c r="T21" s="496"/>
      <c r="U21" s="496"/>
      <c r="V21" s="502" t="s">
        <v>138</v>
      </c>
      <c r="W21" s="504"/>
      <c r="X21" s="307" t="str">
        <f t="shared" si="2"/>
        <v>#</v>
      </c>
    </row>
    <row r="22" spans="1:24" ht="12.75">
      <c r="A22" s="494">
        <v>11</v>
      </c>
      <c r="B22" s="505"/>
      <c r="C22" s="505"/>
      <c r="D22" s="502" t="s">
        <v>138</v>
      </c>
      <c r="E22" s="506"/>
      <c r="F22" s="499" t="b">
        <f t="shared" si="0"/>
        <v>0</v>
      </c>
      <c r="G22" s="442"/>
      <c r="H22" s="442"/>
      <c r="I22" s="442"/>
      <c r="J22" s="494">
        <v>11</v>
      </c>
      <c r="K22" s="496"/>
      <c r="L22" s="496"/>
      <c r="M22" s="502" t="s">
        <v>138</v>
      </c>
      <c r="N22" s="605"/>
      <c r="O22" s="307" t="b">
        <f t="shared" si="1"/>
        <v>0</v>
      </c>
      <c r="S22" s="494">
        <v>11</v>
      </c>
      <c r="T22" s="496"/>
      <c r="U22" s="496"/>
      <c r="V22" s="502" t="s">
        <v>138</v>
      </c>
      <c r="W22" s="504"/>
      <c r="X22" s="307" t="str">
        <f t="shared" si="2"/>
        <v>#</v>
      </c>
    </row>
    <row r="23" spans="1:24" ht="12.75">
      <c r="A23" s="500">
        <v>12</v>
      </c>
      <c r="B23" s="507"/>
      <c r="C23" s="501"/>
      <c r="D23" s="502" t="s">
        <v>138</v>
      </c>
      <c r="E23" s="503"/>
      <c r="F23" s="499" t="b">
        <f t="shared" si="0"/>
        <v>0</v>
      </c>
      <c r="G23" s="442"/>
      <c r="H23" s="442"/>
      <c r="I23" s="442"/>
      <c r="J23" s="494">
        <v>12</v>
      </c>
      <c r="K23" s="496"/>
      <c r="L23" s="496"/>
      <c r="M23" s="502" t="s">
        <v>138</v>
      </c>
      <c r="N23" s="605"/>
      <c r="O23" s="307" t="b">
        <f t="shared" si="1"/>
        <v>0</v>
      </c>
      <c r="S23" s="494">
        <v>12</v>
      </c>
      <c r="T23" s="496"/>
      <c r="U23" s="496"/>
      <c r="V23" s="502" t="s">
        <v>138</v>
      </c>
      <c r="W23" s="504"/>
      <c r="X23" s="307" t="str">
        <f t="shared" si="2"/>
        <v>#</v>
      </c>
    </row>
    <row r="24" spans="1:24" ht="12.75">
      <c r="A24" s="494">
        <v>13</v>
      </c>
      <c r="B24" s="507"/>
      <c r="C24" s="501"/>
      <c r="D24" s="502" t="s">
        <v>138</v>
      </c>
      <c r="E24" s="503"/>
      <c r="F24" s="499" t="b">
        <f t="shared" si="0"/>
        <v>0</v>
      </c>
      <c r="G24" s="442"/>
      <c r="H24" s="442"/>
      <c r="I24" s="442"/>
      <c r="J24" s="494">
        <v>13</v>
      </c>
      <c r="K24" s="496"/>
      <c r="L24" s="496"/>
      <c r="M24" s="502" t="s">
        <v>138</v>
      </c>
      <c r="N24" s="605"/>
      <c r="O24" s="307" t="b">
        <f t="shared" si="1"/>
        <v>0</v>
      </c>
      <c r="S24" s="494">
        <v>13</v>
      </c>
      <c r="T24" s="496"/>
      <c r="U24" s="496"/>
      <c r="V24" s="502" t="s">
        <v>138</v>
      </c>
      <c r="W24" s="504"/>
      <c r="X24" s="307" t="str">
        <f t="shared" si="2"/>
        <v>#</v>
      </c>
    </row>
    <row r="25" spans="1:24" ht="12.75">
      <c r="A25" s="500">
        <v>14</v>
      </c>
      <c r="B25" s="507"/>
      <c r="C25" s="501"/>
      <c r="D25" s="502" t="s">
        <v>138</v>
      </c>
      <c r="E25" s="503"/>
      <c r="F25" s="499" t="b">
        <f t="shared" si="0"/>
        <v>0</v>
      </c>
      <c r="G25" s="442"/>
      <c r="H25" s="442"/>
      <c r="I25" s="442"/>
      <c r="J25" s="494">
        <v>14</v>
      </c>
      <c r="K25" s="496"/>
      <c r="L25" s="496"/>
      <c r="M25" s="502" t="s">
        <v>138</v>
      </c>
      <c r="N25" s="605"/>
      <c r="O25" s="307" t="b">
        <f t="shared" si="1"/>
        <v>0</v>
      </c>
      <c r="S25" s="494">
        <v>14</v>
      </c>
      <c r="T25" s="496"/>
      <c r="U25" s="496"/>
      <c r="V25" s="502" t="s">
        <v>138</v>
      </c>
      <c r="W25" s="504"/>
      <c r="X25" s="307" t="str">
        <f t="shared" si="2"/>
        <v>#</v>
      </c>
    </row>
    <row r="26" spans="1:24" ht="12.75">
      <c r="A26" s="494">
        <v>15</v>
      </c>
      <c r="B26" s="509"/>
      <c r="C26" s="509"/>
      <c r="D26" s="502" t="s">
        <v>138</v>
      </c>
      <c r="E26" s="510"/>
      <c r="F26" s="499" t="b">
        <f t="shared" si="0"/>
        <v>0</v>
      </c>
      <c r="G26" s="442"/>
      <c r="H26" s="442"/>
      <c r="I26" s="442"/>
      <c r="J26" s="494">
        <v>15</v>
      </c>
      <c r="K26" s="496"/>
      <c r="L26" s="496"/>
      <c r="M26" s="502" t="s">
        <v>138</v>
      </c>
      <c r="N26" s="605"/>
      <c r="O26" s="307" t="b">
        <f t="shared" si="1"/>
        <v>0</v>
      </c>
      <c r="S26" s="494">
        <v>15</v>
      </c>
      <c r="T26" s="496"/>
      <c r="U26" s="496"/>
      <c r="V26" s="502" t="s">
        <v>138</v>
      </c>
      <c r="W26" s="504"/>
      <c r="X26" s="307" t="str">
        <f t="shared" si="2"/>
        <v>#</v>
      </c>
    </row>
    <row r="27" spans="1:24" ht="12.75">
      <c r="A27" s="500">
        <v>16</v>
      </c>
      <c r="B27" s="505"/>
      <c r="C27" s="505"/>
      <c r="D27" s="502" t="s">
        <v>138</v>
      </c>
      <c r="E27" s="506"/>
      <c r="F27" s="499" t="b">
        <f t="shared" si="0"/>
        <v>0</v>
      </c>
      <c r="G27" s="442"/>
      <c r="H27" s="442"/>
      <c r="I27" s="442"/>
      <c r="J27" s="494">
        <v>16</v>
      </c>
      <c r="K27" s="496"/>
      <c r="L27" s="496"/>
      <c r="M27" s="502" t="s">
        <v>138</v>
      </c>
      <c r="N27" s="605"/>
      <c r="O27" s="307" t="b">
        <f t="shared" si="1"/>
        <v>0</v>
      </c>
      <c r="S27" s="494">
        <v>16</v>
      </c>
      <c r="T27" s="496"/>
      <c r="U27" s="496"/>
      <c r="V27" s="502" t="s">
        <v>138</v>
      </c>
      <c r="W27" s="504"/>
      <c r="X27" s="307" t="str">
        <f t="shared" si="2"/>
        <v>#</v>
      </c>
    </row>
    <row r="28" spans="1:24" ht="12.75">
      <c r="A28" s="500">
        <v>16</v>
      </c>
      <c r="B28" s="505"/>
      <c r="C28" s="505"/>
      <c r="D28" s="502" t="s">
        <v>138</v>
      </c>
      <c r="E28" s="506"/>
      <c r="F28" s="499" t="b">
        <f t="shared" si="0"/>
        <v>0</v>
      </c>
      <c r="G28" s="442"/>
      <c r="H28" s="442"/>
      <c r="I28" s="442"/>
      <c r="J28" s="494">
        <v>17</v>
      </c>
      <c r="K28" s="496"/>
      <c r="L28" s="496"/>
      <c r="M28" s="502" t="s">
        <v>138</v>
      </c>
      <c r="N28" s="605"/>
      <c r="O28" s="307" t="b">
        <f t="shared" si="1"/>
        <v>0</v>
      </c>
      <c r="S28" s="494">
        <v>17</v>
      </c>
      <c r="T28" s="496"/>
      <c r="U28" s="496"/>
      <c r="V28" s="502" t="s">
        <v>138</v>
      </c>
      <c r="W28" s="504"/>
      <c r="X28" s="307" t="str">
        <f t="shared" si="2"/>
        <v>#</v>
      </c>
    </row>
    <row r="29" spans="1:24" ht="12.75">
      <c r="A29" s="500">
        <v>18</v>
      </c>
      <c r="B29" s="505"/>
      <c r="C29" s="505"/>
      <c r="D29" s="502" t="s">
        <v>138</v>
      </c>
      <c r="E29" s="506"/>
      <c r="F29" s="499" t="b">
        <f t="shared" si="0"/>
        <v>0</v>
      </c>
      <c r="G29" s="442"/>
      <c r="H29" s="442"/>
      <c r="I29" s="442"/>
      <c r="J29" s="494">
        <v>18</v>
      </c>
      <c r="K29" s="496"/>
      <c r="L29" s="496"/>
      <c r="M29" s="502" t="s">
        <v>138</v>
      </c>
      <c r="N29" s="605"/>
      <c r="O29" s="307" t="b">
        <f t="shared" si="1"/>
        <v>0</v>
      </c>
      <c r="S29" s="494">
        <v>18</v>
      </c>
      <c r="T29" s="496"/>
      <c r="U29" s="496"/>
      <c r="V29" s="502" t="s">
        <v>138</v>
      </c>
      <c r="W29" s="504"/>
      <c r="X29" s="307" t="str">
        <f t="shared" si="2"/>
        <v>#</v>
      </c>
    </row>
    <row r="30" spans="1:24" ht="12.75">
      <c r="A30" s="500">
        <v>19</v>
      </c>
      <c r="B30" s="505"/>
      <c r="C30" s="505"/>
      <c r="D30" s="502" t="s">
        <v>138</v>
      </c>
      <c r="E30" s="506"/>
      <c r="F30" s="499" t="b">
        <f t="shared" si="0"/>
        <v>0</v>
      </c>
      <c r="G30" s="442"/>
      <c r="H30" s="442"/>
      <c r="I30" s="442"/>
      <c r="J30" s="494">
        <v>19</v>
      </c>
      <c r="K30" s="496"/>
      <c r="L30" s="496"/>
      <c r="M30" s="502" t="s">
        <v>138</v>
      </c>
      <c r="N30" s="605"/>
      <c r="O30" s="307" t="b">
        <f t="shared" si="1"/>
        <v>0</v>
      </c>
      <c r="S30" s="494">
        <v>19</v>
      </c>
      <c r="T30" s="496"/>
      <c r="U30" s="496"/>
      <c r="V30" s="502" t="s">
        <v>138</v>
      </c>
      <c r="W30" s="504"/>
      <c r="X30" s="307" t="str">
        <f t="shared" si="2"/>
        <v>#</v>
      </c>
    </row>
    <row r="31" spans="1:24" ht="13.5" thickBot="1">
      <c r="A31" s="511">
        <v>20</v>
      </c>
      <c r="B31" s="512"/>
      <c r="C31" s="512"/>
      <c r="D31" s="513" t="s">
        <v>138</v>
      </c>
      <c r="E31" s="514"/>
      <c r="F31" s="499" t="b">
        <f t="shared" si="0"/>
        <v>0</v>
      </c>
      <c r="G31" s="442"/>
      <c r="H31" s="442"/>
      <c r="I31" s="442"/>
      <c r="J31" s="511">
        <v>20</v>
      </c>
      <c r="K31" s="512"/>
      <c r="L31" s="512"/>
      <c r="M31" s="513" t="s">
        <v>138</v>
      </c>
      <c r="N31" s="606"/>
      <c r="O31" s="329" t="b">
        <f t="shared" si="1"/>
        <v>0</v>
      </c>
      <c r="S31" s="511">
        <v>20</v>
      </c>
      <c r="T31" s="512"/>
      <c r="U31" s="512"/>
      <c r="V31" s="513" t="s">
        <v>138</v>
      </c>
      <c r="W31" s="517"/>
      <c r="X31" s="329" t="str">
        <f t="shared" si="2"/>
        <v>#</v>
      </c>
    </row>
    <row r="32" spans="1:26" ht="12.75">
      <c r="A32" s="518"/>
      <c r="B32" s="518"/>
      <c r="C32" s="518"/>
      <c r="D32" s="519"/>
      <c r="E32" s="520"/>
      <c r="F32" s="521"/>
      <c r="G32" s="522"/>
      <c r="H32" s="522"/>
      <c r="I32" s="523"/>
      <c r="J32" s="518"/>
      <c r="K32" s="518"/>
      <c r="L32" s="518"/>
      <c r="M32" s="519"/>
      <c r="N32" s="589"/>
      <c r="O32" s="521"/>
      <c r="P32" s="522"/>
      <c r="Q32" s="522"/>
      <c r="R32" s="523"/>
      <c r="S32" s="518"/>
      <c r="T32" s="518"/>
      <c r="U32" s="518"/>
      <c r="V32" s="519"/>
      <c r="W32" s="589"/>
      <c r="X32" s="521"/>
      <c r="Y32" s="522"/>
      <c r="Z32" s="522"/>
    </row>
    <row r="33" spans="1:35" s="446" customFormat="1" ht="12.75">
      <c r="A33" s="524"/>
      <c r="B33" s="524"/>
      <c r="C33" s="524"/>
      <c r="D33" s="525"/>
      <c r="E33" s="526" t="s">
        <v>121</v>
      </c>
      <c r="F33" s="527"/>
      <c r="G33" s="412"/>
      <c r="H33" s="412"/>
      <c r="I33" s="528"/>
      <c r="J33" s="524"/>
      <c r="K33" s="524"/>
      <c r="L33" s="524"/>
      <c r="N33" s="529" t="s">
        <v>122</v>
      </c>
      <c r="O33" s="530"/>
      <c r="P33" s="522"/>
      <c r="Q33" s="522"/>
      <c r="R33" s="528"/>
      <c r="S33" s="524"/>
      <c r="T33" s="524"/>
      <c r="U33" s="524"/>
      <c r="V33" s="525"/>
      <c r="W33" s="529" t="s">
        <v>123</v>
      </c>
      <c r="X33" s="531"/>
      <c r="Y33" s="522"/>
      <c r="Z33" s="522"/>
      <c r="AB33" s="442"/>
      <c r="AC33" s="442"/>
      <c r="AD33" s="442"/>
      <c r="AE33" s="442"/>
      <c r="AF33" s="445"/>
      <c r="AG33" s="442"/>
      <c r="AH33" s="442"/>
      <c r="AI33" s="442"/>
    </row>
    <row r="34" spans="1:9" ht="12.75">
      <c r="A34" s="518"/>
      <c r="B34" s="518"/>
      <c r="C34" s="518"/>
      <c r="D34" s="519"/>
      <c r="E34" s="532"/>
      <c r="F34" s="532"/>
      <c r="G34" s="532"/>
      <c r="H34" s="532"/>
      <c r="I34" s="532"/>
    </row>
    <row r="35" spans="1:33" ht="12.75">
      <c r="A35" s="459">
        <v>1</v>
      </c>
      <c r="B35" s="459">
        <v>2</v>
      </c>
      <c r="C35" s="459"/>
      <c r="D35" s="459">
        <v>3</v>
      </c>
      <c r="E35" s="459"/>
      <c r="F35" s="459">
        <v>4</v>
      </c>
      <c r="G35" s="518"/>
      <c r="H35" s="518"/>
      <c r="I35" s="532"/>
      <c r="J35" s="459">
        <v>1</v>
      </c>
      <c r="K35" s="459">
        <v>2</v>
      </c>
      <c r="L35" s="459"/>
      <c r="M35" s="459">
        <v>3</v>
      </c>
      <c r="N35" s="459"/>
      <c r="O35" s="459">
        <v>4</v>
      </c>
      <c r="S35" s="459">
        <v>1</v>
      </c>
      <c r="T35" s="459">
        <v>2</v>
      </c>
      <c r="U35" s="459"/>
      <c r="V35" s="459">
        <v>3</v>
      </c>
      <c r="W35" s="459"/>
      <c r="X35" s="459">
        <v>4</v>
      </c>
      <c r="AB35" s="459">
        <v>1</v>
      </c>
      <c r="AC35" s="459">
        <v>2</v>
      </c>
      <c r="AD35" s="459"/>
      <c r="AE35" s="459">
        <v>3</v>
      </c>
      <c r="AF35" s="459"/>
      <c r="AG35" s="459">
        <v>4</v>
      </c>
    </row>
    <row r="36" spans="1:32" ht="12.75" customHeight="1" thickBot="1">
      <c r="A36" s="518"/>
      <c r="B36" s="518"/>
      <c r="C36" s="518"/>
      <c r="D36" s="532"/>
      <c r="E36" s="442"/>
      <c r="F36" s="442"/>
      <c r="G36" s="442"/>
      <c r="H36" s="442"/>
      <c r="I36" s="445"/>
      <c r="N36" s="442"/>
      <c r="R36" s="445"/>
      <c r="W36" s="442"/>
      <c r="AF36" s="442"/>
    </row>
    <row r="37" spans="1:35" ht="12.75">
      <c r="A37" s="460" t="s">
        <v>2</v>
      </c>
      <c r="B37" s="461" t="s">
        <v>3</v>
      </c>
      <c r="C37" s="462"/>
      <c r="D37" s="463" t="s">
        <v>4</v>
      </c>
      <c r="E37" s="533" t="s">
        <v>9</v>
      </c>
      <c r="F37" s="534"/>
      <c r="G37" s="534"/>
      <c r="H37" s="535"/>
      <c r="I37" s="532"/>
      <c r="J37" s="460" t="s">
        <v>2</v>
      </c>
      <c r="K37" s="461" t="s">
        <v>3</v>
      </c>
      <c r="L37" s="462"/>
      <c r="M37" s="463" t="s">
        <v>4</v>
      </c>
      <c r="N37" s="536" t="s">
        <v>10</v>
      </c>
      <c r="O37" s="537"/>
      <c r="P37" s="537"/>
      <c r="Q37" s="538"/>
      <c r="S37" s="460" t="s">
        <v>2</v>
      </c>
      <c r="T37" s="461" t="s">
        <v>3</v>
      </c>
      <c r="U37" s="462"/>
      <c r="V37" s="463" t="s">
        <v>4</v>
      </c>
      <c r="W37" s="539" t="s">
        <v>11</v>
      </c>
      <c r="X37" s="540"/>
      <c r="Y37" s="540"/>
      <c r="Z37" s="541"/>
      <c r="AB37" s="460" t="s">
        <v>2</v>
      </c>
      <c r="AC37" s="461" t="s">
        <v>3</v>
      </c>
      <c r="AD37" s="542"/>
      <c r="AE37" s="543" t="s">
        <v>4</v>
      </c>
      <c r="AF37" s="544" t="s">
        <v>152</v>
      </c>
      <c r="AG37" s="545"/>
      <c r="AH37" s="545"/>
      <c r="AI37" s="546"/>
    </row>
    <row r="38" spans="1:35" ht="13.5" customHeight="1" thickBot="1">
      <c r="A38" s="473"/>
      <c r="B38" s="474"/>
      <c r="C38" s="475"/>
      <c r="D38" s="476"/>
      <c r="E38" s="547" t="s">
        <v>17</v>
      </c>
      <c r="F38" s="548"/>
      <c r="G38" s="548"/>
      <c r="H38" s="549"/>
      <c r="I38" s="532"/>
      <c r="J38" s="473"/>
      <c r="K38" s="474"/>
      <c r="L38" s="475"/>
      <c r="M38" s="476"/>
      <c r="N38" s="550" t="s">
        <v>18</v>
      </c>
      <c r="O38" s="551"/>
      <c r="P38" s="551"/>
      <c r="Q38" s="552"/>
      <c r="S38" s="473"/>
      <c r="T38" s="474"/>
      <c r="U38" s="475"/>
      <c r="V38" s="476"/>
      <c r="W38" s="553" t="s">
        <v>19</v>
      </c>
      <c r="X38" s="554"/>
      <c r="Y38" s="554"/>
      <c r="Z38" s="555"/>
      <c r="AB38" s="556"/>
      <c r="AC38" s="557"/>
      <c r="AD38" s="521"/>
      <c r="AE38" s="557"/>
      <c r="AF38" s="558">
        <v>6</v>
      </c>
      <c r="AG38" s="559"/>
      <c r="AH38" s="559"/>
      <c r="AI38" s="560"/>
    </row>
    <row r="39" spans="1:35" ht="15.75" thickBot="1">
      <c r="A39" s="487"/>
      <c r="B39" s="488"/>
      <c r="C39" s="488"/>
      <c r="D39" s="489"/>
      <c r="E39" s="561">
        <v>2014</v>
      </c>
      <c r="F39" s="491" t="s">
        <v>22</v>
      </c>
      <c r="G39" s="445"/>
      <c r="H39" s="445"/>
      <c r="I39" s="532"/>
      <c r="J39" s="487"/>
      <c r="K39" s="488"/>
      <c r="L39" s="488"/>
      <c r="M39" s="489"/>
      <c r="N39" s="562">
        <v>2014</v>
      </c>
      <c r="O39" s="491" t="s">
        <v>22</v>
      </c>
      <c r="P39" s="445"/>
      <c r="Q39" s="445"/>
      <c r="S39" s="487"/>
      <c r="T39" s="488"/>
      <c r="U39" s="488"/>
      <c r="V39" s="489"/>
      <c r="W39" s="563">
        <v>2014</v>
      </c>
      <c r="X39" s="491" t="s">
        <v>22</v>
      </c>
      <c r="Y39" s="445"/>
      <c r="Z39" s="445"/>
      <c r="AB39" s="564"/>
      <c r="AC39" s="488"/>
      <c r="AD39" s="488"/>
      <c r="AE39" s="565"/>
      <c r="AF39" s="566">
        <v>2014</v>
      </c>
      <c r="AG39" s="491" t="s">
        <v>22</v>
      </c>
      <c r="AH39" s="445"/>
      <c r="AI39" s="445"/>
    </row>
    <row r="40" spans="1:33" ht="12.75">
      <c r="A40" s="494">
        <v>1</v>
      </c>
      <c r="B40" s="496"/>
      <c r="C40" s="496"/>
      <c r="D40" s="497" t="s">
        <v>138</v>
      </c>
      <c r="E40" s="567"/>
      <c r="F40" s="289" t="b">
        <f>IF(E40&gt;34,5,IF(E40&gt;29,4,IF(E40&gt;24,3,IF(E40&gt;20,2,IF(E40&gt;1,1)))))</f>
        <v>0</v>
      </c>
      <c r="G40" s="442"/>
      <c r="H40" s="442"/>
      <c r="I40" s="532"/>
      <c r="J40" s="494">
        <v>1</v>
      </c>
      <c r="K40" s="496"/>
      <c r="L40" s="496"/>
      <c r="M40" s="497" t="s">
        <v>138</v>
      </c>
      <c r="N40" s="568"/>
      <c r="O40" s="289" t="b">
        <f>IF(N40&gt;64,5,IF(N40&gt;59,4,IF(N40&gt;54,3,IF(N40&gt;49,2,IF(N40&gt;1,1)))))</f>
        <v>0</v>
      </c>
      <c r="S40" s="494">
        <v>1</v>
      </c>
      <c r="T40" s="496"/>
      <c r="U40" s="496"/>
      <c r="V40" s="497" t="s">
        <v>138</v>
      </c>
      <c r="W40" s="569"/>
      <c r="X40" s="292" t="b">
        <f>IF(W40&gt;42,5,IF(W40&gt;32,4,IF(W40&gt;22,3,IF(W40&gt;13,2,IF(W40&gt;0,1)))))</f>
        <v>0</v>
      </c>
      <c r="AB40" s="494">
        <v>1</v>
      </c>
      <c r="AC40" s="496"/>
      <c r="AD40" s="496"/>
      <c r="AE40" s="497" t="s">
        <v>138</v>
      </c>
      <c r="AF40" s="570"/>
      <c r="AG40" s="292" t="b">
        <f>IF(AF40&gt;1149,5,IF(AF40&gt;1099,4,IF(AF40&gt;999,3,IF(AF40&gt;890,2,IF(AF40&gt;0,1)))))</f>
        <v>0</v>
      </c>
    </row>
    <row r="41" spans="1:33" ht="12.75">
      <c r="A41" s="500">
        <v>2</v>
      </c>
      <c r="B41" s="501"/>
      <c r="C41" s="501"/>
      <c r="D41" s="502" t="s">
        <v>138</v>
      </c>
      <c r="E41" s="571"/>
      <c r="F41" s="310" t="b">
        <f aca="true" t="shared" si="3" ref="F41:F59">IF(E41&gt;34,5,IF(E41&gt;29,4,IF(E41&gt;24,3,IF(E41&gt;20,2,IF(E41&gt;1,1)))))</f>
        <v>0</v>
      </c>
      <c r="G41" s="442"/>
      <c r="H41" s="442"/>
      <c r="I41" s="532"/>
      <c r="J41" s="500">
        <v>2</v>
      </c>
      <c r="K41" s="501"/>
      <c r="L41" s="501"/>
      <c r="M41" s="502" t="s">
        <v>138</v>
      </c>
      <c r="N41" s="572"/>
      <c r="O41" s="310" t="b">
        <f aca="true" t="shared" si="4" ref="O41:O59">IF(N41&gt;64,5,IF(N41&gt;59,4,IF(N41&gt;54,3,IF(N41&gt;49,2,IF(N41&gt;1,1)))))</f>
        <v>0</v>
      </c>
      <c r="S41" s="500">
        <v>2</v>
      </c>
      <c r="T41" s="501"/>
      <c r="U41" s="501"/>
      <c r="V41" s="502" t="s">
        <v>138</v>
      </c>
      <c r="W41" s="573"/>
      <c r="X41" s="313" t="b">
        <f aca="true" t="shared" si="5" ref="X41:X59">IF(W41&gt;42,5,IF(W41&gt;32,4,IF(W41&gt;22,3,IF(W41&gt;13,2,IF(W41&gt;0,1)))))</f>
        <v>0</v>
      </c>
      <c r="AB41" s="494">
        <v>2</v>
      </c>
      <c r="AC41" s="496"/>
      <c r="AD41" s="496"/>
      <c r="AE41" s="502" t="s">
        <v>138</v>
      </c>
      <c r="AF41" s="570"/>
      <c r="AG41" s="313" t="b">
        <f aca="true" t="shared" si="6" ref="AG41:AG59">IF(AF41&gt;1149,5,IF(AF41&gt;1099,4,IF(AF41&gt;999,3,IF(AF41&gt;890,2,IF(AF41&gt;0,1)))))</f>
        <v>0</v>
      </c>
    </row>
    <row r="42" spans="1:33" ht="12.75">
      <c r="A42" s="494">
        <v>3</v>
      </c>
      <c r="B42" s="501"/>
      <c r="C42" s="501"/>
      <c r="D42" s="502" t="s">
        <v>138</v>
      </c>
      <c r="E42" s="571"/>
      <c r="F42" s="310" t="b">
        <f t="shared" si="3"/>
        <v>0</v>
      </c>
      <c r="G42" s="442"/>
      <c r="H42" s="442"/>
      <c r="I42" s="532"/>
      <c r="J42" s="494">
        <v>3</v>
      </c>
      <c r="K42" s="501"/>
      <c r="L42" s="501"/>
      <c r="M42" s="502" t="s">
        <v>138</v>
      </c>
      <c r="N42" s="572"/>
      <c r="O42" s="310" t="b">
        <f t="shared" si="4"/>
        <v>0</v>
      </c>
      <c r="S42" s="494">
        <v>3</v>
      </c>
      <c r="T42" s="501"/>
      <c r="U42" s="501"/>
      <c r="V42" s="502" t="s">
        <v>138</v>
      </c>
      <c r="W42" s="573"/>
      <c r="X42" s="313" t="b">
        <f t="shared" si="5"/>
        <v>0</v>
      </c>
      <c r="AB42" s="494">
        <v>3</v>
      </c>
      <c r="AC42" s="496"/>
      <c r="AD42" s="496"/>
      <c r="AE42" s="502" t="s">
        <v>138</v>
      </c>
      <c r="AF42" s="570"/>
      <c r="AG42" s="313" t="b">
        <f t="shared" si="6"/>
        <v>0</v>
      </c>
    </row>
    <row r="43" spans="1:33" ht="12.75">
      <c r="A43" s="500">
        <v>4</v>
      </c>
      <c r="B43" s="501"/>
      <c r="C43" s="501"/>
      <c r="D43" s="502" t="s">
        <v>138</v>
      </c>
      <c r="E43" s="571"/>
      <c r="F43" s="310" t="b">
        <f t="shared" si="3"/>
        <v>0</v>
      </c>
      <c r="G43" s="442"/>
      <c r="H43" s="442"/>
      <c r="J43" s="500">
        <v>4</v>
      </c>
      <c r="K43" s="501"/>
      <c r="L43" s="501"/>
      <c r="M43" s="502" t="s">
        <v>138</v>
      </c>
      <c r="N43" s="572"/>
      <c r="O43" s="310" t="b">
        <f t="shared" si="4"/>
        <v>0</v>
      </c>
      <c r="S43" s="500">
        <v>4</v>
      </c>
      <c r="T43" s="501"/>
      <c r="U43" s="501"/>
      <c r="V43" s="502" t="s">
        <v>138</v>
      </c>
      <c r="W43" s="573"/>
      <c r="X43" s="313" t="b">
        <f t="shared" si="5"/>
        <v>0</v>
      </c>
      <c r="AB43" s="494">
        <v>4</v>
      </c>
      <c r="AC43" s="496"/>
      <c r="AD43" s="496"/>
      <c r="AE43" s="502" t="s">
        <v>138</v>
      </c>
      <c r="AF43" s="570"/>
      <c r="AG43" s="313" t="b">
        <f t="shared" si="6"/>
        <v>0</v>
      </c>
    </row>
    <row r="44" spans="1:33" ht="12.75">
      <c r="A44" s="494">
        <v>5</v>
      </c>
      <c r="B44" s="501"/>
      <c r="C44" s="501"/>
      <c r="D44" s="502" t="s">
        <v>138</v>
      </c>
      <c r="E44" s="571"/>
      <c r="F44" s="310" t="b">
        <f t="shared" si="3"/>
        <v>0</v>
      </c>
      <c r="G44" s="442"/>
      <c r="H44" s="442"/>
      <c r="J44" s="494">
        <v>5</v>
      </c>
      <c r="K44" s="501"/>
      <c r="L44" s="501"/>
      <c r="M44" s="502" t="s">
        <v>138</v>
      </c>
      <c r="N44" s="572"/>
      <c r="O44" s="310" t="b">
        <f t="shared" si="4"/>
        <v>0</v>
      </c>
      <c r="S44" s="494">
        <v>5</v>
      </c>
      <c r="T44" s="501"/>
      <c r="U44" s="501"/>
      <c r="V44" s="502" t="s">
        <v>138</v>
      </c>
      <c r="W44" s="573"/>
      <c r="X44" s="313" t="b">
        <f t="shared" si="5"/>
        <v>0</v>
      </c>
      <c r="AB44" s="494">
        <v>5</v>
      </c>
      <c r="AC44" s="496"/>
      <c r="AD44" s="496"/>
      <c r="AE44" s="502" t="s">
        <v>138</v>
      </c>
      <c r="AF44" s="570"/>
      <c r="AG44" s="313" t="b">
        <f t="shared" si="6"/>
        <v>0</v>
      </c>
    </row>
    <row r="45" spans="1:33" ht="12.75">
      <c r="A45" s="500">
        <v>6</v>
      </c>
      <c r="B45" s="501"/>
      <c r="C45" s="501"/>
      <c r="D45" s="502" t="s">
        <v>138</v>
      </c>
      <c r="E45" s="571"/>
      <c r="F45" s="310" t="b">
        <f t="shared" si="3"/>
        <v>0</v>
      </c>
      <c r="G45" s="442"/>
      <c r="H45" s="442"/>
      <c r="J45" s="500">
        <v>6</v>
      </c>
      <c r="K45" s="501"/>
      <c r="L45" s="501"/>
      <c r="M45" s="502" t="s">
        <v>138</v>
      </c>
      <c r="N45" s="572"/>
      <c r="O45" s="310" t="b">
        <f t="shared" si="4"/>
        <v>0</v>
      </c>
      <c r="S45" s="500">
        <v>6</v>
      </c>
      <c r="T45" s="501"/>
      <c r="U45" s="501"/>
      <c r="V45" s="502" t="s">
        <v>138</v>
      </c>
      <c r="W45" s="573"/>
      <c r="X45" s="313" t="b">
        <f t="shared" si="5"/>
        <v>0</v>
      </c>
      <c r="AB45" s="494">
        <v>6</v>
      </c>
      <c r="AC45" s="496"/>
      <c r="AD45" s="496"/>
      <c r="AE45" s="502" t="s">
        <v>138</v>
      </c>
      <c r="AF45" s="570"/>
      <c r="AG45" s="313" t="b">
        <f t="shared" si="6"/>
        <v>0</v>
      </c>
    </row>
    <row r="46" spans="1:33" ht="12.75">
      <c r="A46" s="494">
        <v>6</v>
      </c>
      <c r="B46" s="501"/>
      <c r="C46" s="501"/>
      <c r="D46" s="502" t="s">
        <v>138</v>
      </c>
      <c r="E46" s="571"/>
      <c r="F46" s="310" t="b">
        <f t="shared" si="3"/>
        <v>0</v>
      </c>
      <c r="G46" s="442"/>
      <c r="H46" s="442"/>
      <c r="J46" s="494">
        <v>6</v>
      </c>
      <c r="K46" s="501"/>
      <c r="L46" s="501"/>
      <c r="M46" s="502" t="s">
        <v>138</v>
      </c>
      <c r="N46" s="572"/>
      <c r="O46" s="310" t="b">
        <f t="shared" si="4"/>
        <v>0</v>
      </c>
      <c r="S46" s="494">
        <v>6</v>
      </c>
      <c r="T46" s="501"/>
      <c r="U46" s="501"/>
      <c r="V46" s="502" t="s">
        <v>138</v>
      </c>
      <c r="W46" s="573"/>
      <c r="X46" s="313" t="b">
        <f t="shared" si="5"/>
        <v>0</v>
      </c>
      <c r="AB46" s="494">
        <v>7</v>
      </c>
      <c r="AC46" s="496"/>
      <c r="AD46" s="496"/>
      <c r="AE46" s="502" t="s">
        <v>138</v>
      </c>
      <c r="AF46" s="570"/>
      <c r="AG46" s="313" t="b">
        <f t="shared" si="6"/>
        <v>0</v>
      </c>
    </row>
    <row r="47" spans="1:33" ht="12.75">
      <c r="A47" s="500">
        <v>8</v>
      </c>
      <c r="B47" s="501"/>
      <c r="C47" s="501"/>
      <c r="D47" s="502" t="s">
        <v>138</v>
      </c>
      <c r="E47" s="571"/>
      <c r="F47" s="310" t="b">
        <f t="shared" si="3"/>
        <v>0</v>
      </c>
      <c r="G47" s="442"/>
      <c r="H47" s="442"/>
      <c r="J47" s="500">
        <v>8</v>
      </c>
      <c r="K47" s="501"/>
      <c r="L47" s="501"/>
      <c r="M47" s="502" t="s">
        <v>138</v>
      </c>
      <c r="N47" s="572"/>
      <c r="O47" s="310" t="b">
        <f t="shared" si="4"/>
        <v>0</v>
      </c>
      <c r="S47" s="500">
        <v>8</v>
      </c>
      <c r="T47" s="501"/>
      <c r="U47" s="501"/>
      <c r="V47" s="502" t="s">
        <v>138</v>
      </c>
      <c r="W47" s="573"/>
      <c r="X47" s="313" t="b">
        <f t="shared" si="5"/>
        <v>0</v>
      </c>
      <c r="AB47" s="494">
        <v>8</v>
      </c>
      <c r="AC47" s="496"/>
      <c r="AD47" s="496"/>
      <c r="AE47" s="502" t="s">
        <v>138</v>
      </c>
      <c r="AF47" s="570"/>
      <c r="AG47" s="313" t="b">
        <f t="shared" si="6"/>
        <v>0</v>
      </c>
    </row>
    <row r="48" spans="1:33" ht="12.75">
      <c r="A48" s="494">
        <v>9</v>
      </c>
      <c r="B48" s="501"/>
      <c r="C48" s="501"/>
      <c r="D48" s="502" t="s">
        <v>138</v>
      </c>
      <c r="E48" s="571"/>
      <c r="F48" s="310" t="b">
        <f t="shared" si="3"/>
        <v>0</v>
      </c>
      <c r="G48" s="442"/>
      <c r="H48" s="442"/>
      <c r="J48" s="494">
        <v>9</v>
      </c>
      <c r="K48" s="501"/>
      <c r="L48" s="501"/>
      <c r="M48" s="502" t="s">
        <v>138</v>
      </c>
      <c r="N48" s="572"/>
      <c r="O48" s="310" t="b">
        <f t="shared" si="4"/>
        <v>0</v>
      </c>
      <c r="S48" s="494">
        <v>9</v>
      </c>
      <c r="T48" s="501"/>
      <c r="U48" s="501"/>
      <c r="V48" s="502" t="s">
        <v>138</v>
      </c>
      <c r="W48" s="573"/>
      <c r="X48" s="313" t="b">
        <f t="shared" si="5"/>
        <v>0</v>
      </c>
      <c r="AB48" s="494">
        <v>9</v>
      </c>
      <c r="AC48" s="496"/>
      <c r="AD48" s="496"/>
      <c r="AE48" s="502" t="s">
        <v>138</v>
      </c>
      <c r="AF48" s="570"/>
      <c r="AG48" s="313" t="b">
        <f t="shared" si="6"/>
        <v>0</v>
      </c>
    </row>
    <row r="49" spans="1:33" ht="12.75">
      <c r="A49" s="500">
        <v>10</v>
      </c>
      <c r="B49" s="501"/>
      <c r="C49" s="501"/>
      <c r="D49" s="502" t="s">
        <v>138</v>
      </c>
      <c r="E49" s="571"/>
      <c r="F49" s="310" t="b">
        <f t="shared" si="3"/>
        <v>0</v>
      </c>
      <c r="G49" s="442"/>
      <c r="H49" s="442"/>
      <c r="J49" s="500">
        <v>10</v>
      </c>
      <c r="K49" s="501"/>
      <c r="L49" s="501"/>
      <c r="M49" s="502" t="s">
        <v>138</v>
      </c>
      <c r="N49" s="572"/>
      <c r="O49" s="310" t="b">
        <f t="shared" si="4"/>
        <v>0</v>
      </c>
      <c r="S49" s="500">
        <v>10</v>
      </c>
      <c r="T49" s="501"/>
      <c r="U49" s="501"/>
      <c r="V49" s="502" t="s">
        <v>138</v>
      </c>
      <c r="W49" s="573"/>
      <c r="X49" s="313" t="b">
        <f t="shared" si="5"/>
        <v>0</v>
      </c>
      <c r="AB49" s="494">
        <v>10</v>
      </c>
      <c r="AC49" s="496"/>
      <c r="AD49" s="496"/>
      <c r="AE49" s="502" t="s">
        <v>138</v>
      </c>
      <c r="AF49" s="570"/>
      <c r="AG49" s="313" t="b">
        <f t="shared" si="6"/>
        <v>0</v>
      </c>
    </row>
    <row r="50" spans="1:33" ht="12.75">
      <c r="A50" s="494">
        <v>11</v>
      </c>
      <c r="B50" s="501"/>
      <c r="C50" s="501"/>
      <c r="D50" s="502" t="s">
        <v>138</v>
      </c>
      <c r="E50" s="571"/>
      <c r="F50" s="310" t="b">
        <f t="shared" si="3"/>
        <v>0</v>
      </c>
      <c r="G50" s="442"/>
      <c r="H50" s="442"/>
      <c r="J50" s="494">
        <v>11</v>
      </c>
      <c r="K50" s="501"/>
      <c r="L50" s="501"/>
      <c r="M50" s="502" t="s">
        <v>138</v>
      </c>
      <c r="N50" s="572"/>
      <c r="O50" s="310" t="b">
        <f t="shared" si="4"/>
        <v>0</v>
      </c>
      <c r="S50" s="494">
        <v>11</v>
      </c>
      <c r="T50" s="501"/>
      <c r="U50" s="501"/>
      <c r="V50" s="502" t="s">
        <v>138</v>
      </c>
      <c r="W50" s="573"/>
      <c r="X50" s="313" t="b">
        <f t="shared" si="5"/>
        <v>0</v>
      </c>
      <c r="AB50" s="494">
        <v>11</v>
      </c>
      <c r="AC50" s="496"/>
      <c r="AD50" s="496"/>
      <c r="AE50" s="502" t="s">
        <v>138</v>
      </c>
      <c r="AF50" s="570"/>
      <c r="AG50" s="313" t="b">
        <f t="shared" si="6"/>
        <v>0</v>
      </c>
    </row>
    <row r="51" spans="1:33" ht="12.75">
      <c r="A51" s="500">
        <v>12</v>
      </c>
      <c r="B51" s="501"/>
      <c r="C51" s="501"/>
      <c r="D51" s="502" t="s">
        <v>138</v>
      </c>
      <c r="E51" s="571"/>
      <c r="F51" s="310" t="b">
        <f t="shared" si="3"/>
        <v>0</v>
      </c>
      <c r="G51" s="442"/>
      <c r="H51" s="442"/>
      <c r="J51" s="500">
        <v>12</v>
      </c>
      <c r="K51" s="501"/>
      <c r="L51" s="501"/>
      <c r="M51" s="502" t="s">
        <v>138</v>
      </c>
      <c r="N51" s="572"/>
      <c r="O51" s="310" t="b">
        <f t="shared" si="4"/>
        <v>0</v>
      </c>
      <c r="S51" s="500">
        <v>12</v>
      </c>
      <c r="T51" s="501"/>
      <c r="U51" s="501"/>
      <c r="V51" s="502" t="s">
        <v>138</v>
      </c>
      <c r="W51" s="573"/>
      <c r="X51" s="313" t="b">
        <f t="shared" si="5"/>
        <v>0</v>
      </c>
      <c r="AB51" s="494">
        <v>12</v>
      </c>
      <c r="AC51" s="496"/>
      <c r="AD51" s="496"/>
      <c r="AE51" s="502" t="s">
        <v>138</v>
      </c>
      <c r="AF51" s="570"/>
      <c r="AG51" s="313" t="b">
        <f t="shared" si="6"/>
        <v>0</v>
      </c>
    </row>
    <row r="52" spans="1:33" ht="12.75">
      <c r="A52" s="494">
        <v>13</v>
      </c>
      <c r="B52" s="505"/>
      <c r="C52" s="505"/>
      <c r="D52" s="502" t="s">
        <v>138</v>
      </c>
      <c r="E52" s="574"/>
      <c r="F52" s="310" t="b">
        <f t="shared" si="3"/>
        <v>0</v>
      </c>
      <c r="G52" s="442"/>
      <c r="H52" s="442"/>
      <c r="J52" s="494">
        <v>13</v>
      </c>
      <c r="K52" s="505"/>
      <c r="L52" s="505"/>
      <c r="M52" s="502" t="s">
        <v>138</v>
      </c>
      <c r="N52" s="575"/>
      <c r="O52" s="310" t="b">
        <f t="shared" si="4"/>
        <v>0</v>
      </c>
      <c r="S52" s="500">
        <v>13</v>
      </c>
      <c r="T52" s="505"/>
      <c r="U52" s="505"/>
      <c r="V52" s="502" t="s">
        <v>138</v>
      </c>
      <c r="W52" s="576"/>
      <c r="X52" s="313" t="b">
        <f t="shared" si="5"/>
        <v>0</v>
      </c>
      <c r="AB52" s="494">
        <v>13</v>
      </c>
      <c r="AC52" s="496"/>
      <c r="AD52" s="496"/>
      <c r="AE52" s="502" t="s">
        <v>138</v>
      </c>
      <c r="AF52" s="570"/>
      <c r="AG52" s="313" t="b">
        <f t="shared" si="6"/>
        <v>0</v>
      </c>
    </row>
    <row r="53" spans="1:33" ht="12.75">
      <c r="A53" s="500">
        <v>14</v>
      </c>
      <c r="B53" s="505"/>
      <c r="C53" s="505"/>
      <c r="D53" s="502" t="s">
        <v>138</v>
      </c>
      <c r="E53" s="574"/>
      <c r="F53" s="310" t="b">
        <f t="shared" si="3"/>
        <v>0</v>
      </c>
      <c r="G53" s="442"/>
      <c r="H53" s="442"/>
      <c r="J53" s="500">
        <v>14</v>
      </c>
      <c r="K53" s="505"/>
      <c r="L53" s="505"/>
      <c r="M53" s="502" t="s">
        <v>138</v>
      </c>
      <c r="N53" s="575"/>
      <c r="O53" s="310" t="b">
        <f t="shared" si="4"/>
        <v>0</v>
      </c>
      <c r="S53" s="494">
        <v>14</v>
      </c>
      <c r="T53" s="505"/>
      <c r="U53" s="505"/>
      <c r="V53" s="502" t="s">
        <v>138</v>
      </c>
      <c r="W53" s="576"/>
      <c r="X53" s="313" t="b">
        <f t="shared" si="5"/>
        <v>0</v>
      </c>
      <c r="AB53" s="494">
        <v>14</v>
      </c>
      <c r="AC53" s="496"/>
      <c r="AD53" s="496"/>
      <c r="AE53" s="502" t="s">
        <v>138</v>
      </c>
      <c r="AF53" s="570"/>
      <c r="AG53" s="313" t="b">
        <f t="shared" si="6"/>
        <v>0</v>
      </c>
    </row>
    <row r="54" spans="1:33" ht="12.75">
      <c r="A54" s="494">
        <v>15</v>
      </c>
      <c r="B54" s="505"/>
      <c r="C54" s="505"/>
      <c r="D54" s="502" t="s">
        <v>138</v>
      </c>
      <c r="E54" s="574"/>
      <c r="F54" s="310" t="b">
        <f t="shared" si="3"/>
        <v>0</v>
      </c>
      <c r="G54" s="442"/>
      <c r="H54" s="442"/>
      <c r="J54" s="494">
        <v>15</v>
      </c>
      <c r="K54" s="505"/>
      <c r="L54" s="505"/>
      <c r="M54" s="502" t="s">
        <v>138</v>
      </c>
      <c r="N54" s="575"/>
      <c r="O54" s="310" t="b">
        <f t="shared" si="4"/>
        <v>0</v>
      </c>
      <c r="S54" s="500">
        <v>15</v>
      </c>
      <c r="T54" s="505"/>
      <c r="U54" s="505"/>
      <c r="V54" s="502" t="s">
        <v>138</v>
      </c>
      <c r="W54" s="576"/>
      <c r="X54" s="313" t="b">
        <f t="shared" si="5"/>
        <v>0</v>
      </c>
      <c r="AB54" s="494">
        <v>15</v>
      </c>
      <c r="AC54" s="496"/>
      <c r="AD54" s="496"/>
      <c r="AE54" s="502" t="s">
        <v>138</v>
      </c>
      <c r="AF54" s="570"/>
      <c r="AG54" s="313" t="b">
        <f t="shared" si="6"/>
        <v>0</v>
      </c>
    </row>
    <row r="55" spans="1:33" ht="12.75">
      <c r="A55" s="500">
        <v>16</v>
      </c>
      <c r="B55" s="505"/>
      <c r="C55" s="505"/>
      <c r="D55" s="502" t="s">
        <v>138</v>
      </c>
      <c r="E55" s="574"/>
      <c r="F55" s="310" t="b">
        <f t="shared" si="3"/>
        <v>0</v>
      </c>
      <c r="G55" s="442"/>
      <c r="H55" s="442"/>
      <c r="J55" s="500">
        <v>16</v>
      </c>
      <c r="K55" s="505"/>
      <c r="L55" s="505"/>
      <c r="M55" s="502" t="s">
        <v>138</v>
      </c>
      <c r="N55" s="575"/>
      <c r="O55" s="310" t="b">
        <f t="shared" si="4"/>
        <v>0</v>
      </c>
      <c r="S55" s="500">
        <v>16</v>
      </c>
      <c r="T55" s="505"/>
      <c r="U55" s="505"/>
      <c r="V55" s="502" t="s">
        <v>138</v>
      </c>
      <c r="W55" s="576"/>
      <c r="X55" s="313" t="b">
        <f t="shared" si="5"/>
        <v>0</v>
      </c>
      <c r="AB55" s="494">
        <v>16</v>
      </c>
      <c r="AC55" s="496"/>
      <c r="AD55" s="496"/>
      <c r="AE55" s="502" t="s">
        <v>138</v>
      </c>
      <c r="AF55" s="570"/>
      <c r="AG55" s="313" t="b">
        <f t="shared" si="6"/>
        <v>0</v>
      </c>
    </row>
    <row r="56" spans="1:33" ht="12.75">
      <c r="A56" s="500">
        <v>16</v>
      </c>
      <c r="B56" s="505"/>
      <c r="C56" s="505"/>
      <c r="D56" s="502" t="s">
        <v>138</v>
      </c>
      <c r="E56" s="574"/>
      <c r="F56" s="310" t="b">
        <f t="shared" si="3"/>
        <v>0</v>
      </c>
      <c r="G56" s="442"/>
      <c r="H56" s="442"/>
      <c r="J56" s="500">
        <v>16</v>
      </c>
      <c r="K56" s="505"/>
      <c r="L56" s="505"/>
      <c r="M56" s="502" t="s">
        <v>138</v>
      </c>
      <c r="N56" s="575"/>
      <c r="O56" s="310" t="b">
        <f t="shared" si="4"/>
        <v>0</v>
      </c>
      <c r="S56" s="500">
        <v>16</v>
      </c>
      <c r="T56" s="505"/>
      <c r="U56" s="505"/>
      <c r="V56" s="502" t="s">
        <v>138</v>
      </c>
      <c r="W56" s="576"/>
      <c r="X56" s="313" t="b">
        <f t="shared" si="5"/>
        <v>0</v>
      </c>
      <c r="AB56" s="494">
        <v>17</v>
      </c>
      <c r="AC56" s="496"/>
      <c r="AD56" s="496"/>
      <c r="AE56" s="502" t="s">
        <v>138</v>
      </c>
      <c r="AF56" s="570"/>
      <c r="AG56" s="313" t="b">
        <f t="shared" si="6"/>
        <v>0</v>
      </c>
    </row>
    <row r="57" spans="1:33" ht="12.75">
      <c r="A57" s="500">
        <v>18</v>
      </c>
      <c r="B57" s="505"/>
      <c r="C57" s="505"/>
      <c r="D57" s="502" t="s">
        <v>138</v>
      </c>
      <c r="E57" s="574"/>
      <c r="F57" s="310" t="b">
        <f t="shared" si="3"/>
        <v>0</v>
      </c>
      <c r="G57" s="442"/>
      <c r="H57" s="442"/>
      <c r="J57" s="500">
        <v>18</v>
      </c>
      <c r="K57" s="505"/>
      <c r="L57" s="505"/>
      <c r="M57" s="502" t="s">
        <v>138</v>
      </c>
      <c r="N57" s="575"/>
      <c r="O57" s="310" t="b">
        <f t="shared" si="4"/>
        <v>0</v>
      </c>
      <c r="S57" s="500">
        <v>18</v>
      </c>
      <c r="T57" s="505"/>
      <c r="U57" s="505"/>
      <c r="V57" s="502" t="s">
        <v>138</v>
      </c>
      <c r="W57" s="576"/>
      <c r="X57" s="313" t="b">
        <f t="shared" si="5"/>
        <v>0</v>
      </c>
      <c r="AB57" s="494">
        <v>18</v>
      </c>
      <c r="AC57" s="496"/>
      <c r="AD57" s="496"/>
      <c r="AE57" s="502" t="s">
        <v>138</v>
      </c>
      <c r="AF57" s="570"/>
      <c r="AG57" s="313" t="b">
        <f t="shared" si="6"/>
        <v>0</v>
      </c>
    </row>
    <row r="58" spans="1:33" ht="12.75">
      <c r="A58" s="500">
        <v>19</v>
      </c>
      <c r="B58" s="505"/>
      <c r="C58" s="505"/>
      <c r="D58" s="502" t="s">
        <v>138</v>
      </c>
      <c r="E58" s="574"/>
      <c r="F58" s="310" t="b">
        <f t="shared" si="3"/>
        <v>0</v>
      </c>
      <c r="G58" s="442"/>
      <c r="H58" s="442"/>
      <c r="J58" s="500">
        <v>19</v>
      </c>
      <c r="K58" s="505"/>
      <c r="L58" s="505"/>
      <c r="M58" s="502" t="s">
        <v>138</v>
      </c>
      <c r="N58" s="575"/>
      <c r="O58" s="310" t="b">
        <f t="shared" si="4"/>
        <v>0</v>
      </c>
      <c r="S58" s="500">
        <v>19</v>
      </c>
      <c r="T58" s="505"/>
      <c r="U58" s="505"/>
      <c r="V58" s="502" t="s">
        <v>138</v>
      </c>
      <c r="W58" s="576"/>
      <c r="X58" s="313" t="b">
        <f t="shared" si="5"/>
        <v>0</v>
      </c>
      <c r="AB58" s="494">
        <v>19</v>
      </c>
      <c r="AC58" s="496"/>
      <c r="AD58" s="496"/>
      <c r="AE58" s="502" t="s">
        <v>138</v>
      </c>
      <c r="AF58" s="570"/>
      <c r="AG58" s="313" t="b">
        <f t="shared" si="6"/>
        <v>0</v>
      </c>
    </row>
    <row r="59" spans="1:33" ht="13.5" thickBot="1">
      <c r="A59" s="511">
        <v>20</v>
      </c>
      <c r="B59" s="512"/>
      <c r="C59" s="512"/>
      <c r="D59" s="513" t="s">
        <v>138</v>
      </c>
      <c r="E59" s="577"/>
      <c r="F59" s="332" t="b">
        <f t="shared" si="3"/>
        <v>0</v>
      </c>
      <c r="G59" s="442"/>
      <c r="H59" s="442"/>
      <c r="J59" s="511">
        <v>20</v>
      </c>
      <c r="K59" s="512"/>
      <c r="L59" s="512"/>
      <c r="M59" s="513" t="s">
        <v>138</v>
      </c>
      <c r="N59" s="578"/>
      <c r="O59" s="332" t="b">
        <f t="shared" si="4"/>
        <v>0</v>
      </c>
      <c r="P59" s="523"/>
      <c r="S59" s="511">
        <v>20</v>
      </c>
      <c r="T59" s="512"/>
      <c r="U59" s="512"/>
      <c r="V59" s="513" t="s">
        <v>138</v>
      </c>
      <c r="W59" s="579"/>
      <c r="X59" s="335" t="b">
        <f t="shared" si="5"/>
        <v>0</v>
      </c>
      <c r="AB59" s="511">
        <v>20</v>
      </c>
      <c r="AC59" s="512"/>
      <c r="AD59" s="512"/>
      <c r="AE59" s="513" t="s">
        <v>138</v>
      </c>
      <c r="AF59" s="580"/>
      <c r="AG59" s="335" t="b">
        <f t="shared" si="6"/>
        <v>0</v>
      </c>
    </row>
    <row r="60" spans="1:33" ht="12.75">
      <c r="A60" s="518"/>
      <c r="B60" s="518"/>
      <c r="C60" s="518"/>
      <c r="D60" s="519"/>
      <c r="E60" s="520"/>
      <c r="F60" s="521"/>
      <c r="G60" s="522"/>
      <c r="H60" s="522"/>
      <c r="J60" s="518"/>
      <c r="K60" s="518"/>
      <c r="L60" s="518"/>
      <c r="M60" s="519"/>
      <c r="N60" s="520"/>
      <c r="O60" s="521"/>
      <c r="P60" s="522"/>
      <c r="Q60" s="522"/>
      <c r="S60" s="518"/>
      <c r="T60" s="518"/>
      <c r="U60" s="518"/>
      <c r="V60" s="519"/>
      <c r="W60" s="520"/>
      <c r="X60" s="521"/>
      <c r="Y60" s="522"/>
      <c r="Z60" s="522"/>
      <c r="AB60" s="581"/>
      <c r="AC60" s="509"/>
      <c r="AD60" s="509"/>
      <c r="AE60" s="509"/>
      <c r="AF60" s="520"/>
      <c r="AG60" s="521"/>
    </row>
    <row r="61" spans="1:33" ht="12.75">
      <c r="A61" s="524"/>
      <c r="B61" s="524"/>
      <c r="C61" s="524"/>
      <c r="D61" s="525"/>
      <c r="E61" s="526" t="s">
        <v>124</v>
      </c>
      <c r="F61" s="527"/>
      <c r="G61" s="412"/>
      <c r="H61" s="412"/>
      <c r="J61" s="524"/>
      <c r="K61" s="524"/>
      <c r="L61" s="524"/>
      <c r="M61" s="525"/>
      <c r="N61" s="526" t="s">
        <v>125</v>
      </c>
      <c r="O61" s="527"/>
      <c r="P61" s="412"/>
      <c r="Q61" s="412"/>
      <c r="S61" s="524"/>
      <c r="T61" s="524"/>
      <c r="U61" s="524"/>
      <c r="V61" s="525"/>
      <c r="W61" s="526" t="s">
        <v>126</v>
      </c>
      <c r="X61" s="527"/>
      <c r="Y61" s="412"/>
      <c r="Z61" s="412"/>
      <c r="AB61" s="581"/>
      <c r="AC61" s="509"/>
      <c r="AD61" s="509"/>
      <c r="AE61" s="509"/>
      <c r="AF61" s="529" t="s">
        <v>149</v>
      </c>
      <c r="AG61" s="531"/>
    </row>
    <row r="62" spans="28:35" ht="12.75">
      <c r="AB62" s="518"/>
      <c r="AC62" s="518"/>
      <c r="AD62" s="518"/>
      <c r="AE62" s="519"/>
      <c r="AF62" s="442"/>
      <c r="AH62" s="522"/>
      <c r="AI62" s="522"/>
    </row>
    <row r="63" spans="28:35" ht="12.75">
      <c r="AB63" s="524"/>
      <c r="AC63" s="524"/>
      <c r="AD63" s="524"/>
      <c r="AE63" s="525"/>
      <c r="AF63" s="442"/>
      <c r="AH63" s="412"/>
      <c r="AI63" s="412"/>
    </row>
    <row r="123" spans="28:35" ht="12.75">
      <c r="AB123" s="523"/>
      <c r="AC123" s="523"/>
      <c r="AD123" s="523"/>
      <c r="AE123" s="523"/>
      <c r="AF123" s="523"/>
      <c r="AG123" s="523"/>
      <c r="AH123" s="523"/>
      <c r="AI123" s="523"/>
    </row>
    <row r="136" spans="28:35" ht="12.75">
      <c r="AB136" s="523"/>
      <c r="AC136" s="523"/>
      <c r="AD136" s="523"/>
      <c r="AE136" s="523"/>
      <c r="AF136" s="582"/>
      <c r="AG136" s="523"/>
      <c r="AH136" s="523"/>
      <c r="AI136" s="523"/>
    </row>
    <row r="162" spans="19:26" ht="12.75">
      <c r="S162" s="523"/>
      <c r="T162" s="523"/>
      <c r="U162" s="523"/>
      <c r="V162" s="523"/>
      <c r="W162" s="582"/>
      <c r="X162" s="523"/>
      <c r="Y162" s="523"/>
      <c r="Z162" s="523"/>
    </row>
    <row r="179" spans="1:35" s="523" customFormat="1" ht="12.75">
      <c r="A179" s="442"/>
      <c r="B179" s="442"/>
      <c r="C179" s="442"/>
      <c r="D179" s="443"/>
      <c r="E179" s="444"/>
      <c r="F179" s="444"/>
      <c r="G179" s="444"/>
      <c r="H179" s="444"/>
      <c r="I179" s="444"/>
      <c r="N179" s="582"/>
      <c r="S179" s="442"/>
      <c r="T179" s="442"/>
      <c r="U179" s="442"/>
      <c r="V179" s="442"/>
      <c r="W179" s="445"/>
      <c r="X179" s="442"/>
      <c r="Y179" s="442"/>
      <c r="Z179" s="442"/>
      <c r="AB179" s="442"/>
      <c r="AC179" s="442"/>
      <c r="AD179" s="442"/>
      <c r="AE179" s="442"/>
      <c r="AF179" s="445"/>
      <c r="AG179" s="442"/>
      <c r="AH179" s="442"/>
      <c r="AI179" s="442"/>
    </row>
  </sheetData>
  <sheetProtection password="CE9A" sheet="1" objects="1" scenarios="1"/>
  <mergeCells count="41">
    <mergeCell ref="AF61:AG61"/>
    <mergeCell ref="AB37:AB39"/>
    <mergeCell ref="AC37:AC38"/>
    <mergeCell ref="AE37:AE39"/>
    <mergeCell ref="AF37:AI37"/>
    <mergeCell ref="AF38:AI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01"/>
  <sheetViews>
    <sheetView workbookViewId="0" topLeftCell="A166">
      <selection activeCell="A1" sqref="A1"/>
    </sheetView>
  </sheetViews>
  <sheetFormatPr defaultColWidth="9.140625" defaultRowHeight="12.75"/>
  <cols>
    <col min="1" max="1" width="3.28125" style="442" customWidth="1"/>
    <col min="2" max="2" width="14.7109375" style="442" customWidth="1"/>
    <col min="3" max="3" width="3.7109375" style="442" customWidth="1"/>
    <col min="4" max="4" width="3.7109375" style="443" customWidth="1"/>
    <col min="5" max="5" width="4.7109375" style="444" customWidth="1"/>
    <col min="6" max="6" width="3.7109375" style="444" customWidth="1"/>
    <col min="7" max="9" width="2.7109375" style="444" customWidth="1"/>
    <col min="10" max="10" width="3.28125" style="442" customWidth="1"/>
    <col min="11" max="11" width="14.8515625" style="442" customWidth="1"/>
    <col min="12" max="13" width="3.7109375" style="442" customWidth="1"/>
    <col min="14" max="14" width="4.7109375" style="445" customWidth="1"/>
    <col min="15" max="15" width="3.7109375" style="442" customWidth="1"/>
    <col min="16" max="18" width="2.7109375" style="442" customWidth="1"/>
    <col min="19" max="19" width="3.140625" style="442" customWidth="1"/>
    <col min="20" max="20" width="14.7109375" style="442" customWidth="1"/>
    <col min="21" max="21" width="3.7109375" style="442" customWidth="1"/>
    <col min="22" max="22" width="3.57421875" style="442" customWidth="1"/>
    <col min="23" max="23" width="4.7109375" style="445" customWidth="1"/>
    <col min="24" max="24" width="3.7109375" style="442" customWidth="1"/>
    <col min="25" max="27" width="2.7109375" style="442" customWidth="1"/>
    <col min="28" max="28" width="3.140625" style="442" customWidth="1"/>
    <col min="29" max="29" width="14.7109375" style="442" customWidth="1"/>
    <col min="30" max="30" width="3.7109375" style="442" customWidth="1"/>
    <col min="31" max="31" width="3.57421875" style="442" customWidth="1"/>
    <col min="32" max="32" width="4.7109375" style="445" customWidth="1"/>
    <col min="33" max="33" width="3.7109375" style="442" customWidth="1"/>
    <col min="34" max="35" width="2.7109375" style="442" customWidth="1"/>
    <col min="36" max="16384" width="9.140625" style="442" customWidth="1"/>
  </cols>
  <sheetData>
    <row r="1" spans="2:24" s="438" customFormat="1" ht="15">
      <c r="B1" s="439" t="s">
        <v>147</v>
      </c>
      <c r="C1" s="439"/>
      <c r="D1" s="439"/>
      <c r="E1" s="440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</row>
    <row r="2" spans="3:4" ht="12.75">
      <c r="C2" s="443"/>
      <c r="D2" s="444"/>
    </row>
    <row r="3" spans="2:9" ht="12.75">
      <c r="B3" s="446" t="s">
        <v>118</v>
      </c>
      <c r="C3" s="447"/>
      <c r="D3" s="448"/>
      <c r="E3" s="448"/>
      <c r="F3" s="448"/>
      <c r="G3" s="448"/>
      <c r="H3" s="448"/>
      <c r="I3" s="448"/>
    </row>
    <row r="4" spans="2:4" ht="15" customHeight="1">
      <c r="B4" s="449"/>
      <c r="C4" s="443"/>
      <c r="D4" s="444"/>
    </row>
    <row r="5" spans="2:32" s="450" customFormat="1" ht="12.75" customHeight="1">
      <c r="B5" s="451" t="s">
        <v>164</v>
      </c>
      <c r="D5" s="452"/>
      <c r="E5" s="452"/>
      <c r="F5" s="452"/>
      <c r="G5" s="452"/>
      <c r="H5" s="452"/>
      <c r="I5" s="452"/>
      <c r="J5" s="584" t="s">
        <v>165</v>
      </c>
      <c r="K5" s="584"/>
      <c r="N5" s="457"/>
      <c r="O5" s="458" t="s">
        <v>143</v>
      </c>
      <c r="P5" s="585"/>
      <c r="Q5" s="585"/>
      <c r="R5" s="585"/>
      <c r="S5" s="585"/>
      <c r="T5" s="585"/>
      <c r="W5" s="457"/>
      <c r="AF5" s="457"/>
    </row>
    <row r="6" spans="2:4" ht="12.75" customHeight="1">
      <c r="B6" s="451"/>
      <c r="C6" s="443"/>
      <c r="D6" s="444"/>
    </row>
    <row r="7" spans="1:24" ht="12.75" customHeight="1">
      <c r="A7" s="459">
        <v>1</v>
      </c>
      <c r="B7" s="459">
        <v>2</v>
      </c>
      <c r="C7" s="459"/>
      <c r="D7" s="459">
        <v>3</v>
      </c>
      <c r="E7" s="459"/>
      <c r="F7" s="459">
        <v>4</v>
      </c>
      <c r="G7" s="459"/>
      <c r="H7" s="459"/>
      <c r="I7" s="442"/>
      <c r="J7" s="459">
        <v>1</v>
      </c>
      <c r="K7" s="459">
        <v>2</v>
      </c>
      <c r="L7" s="459"/>
      <c r="M7" s="459">
        <v>3</v>
      </c>
      <c r="N7" s="459"/>
      <c r="O7" s="459">
        <v>4</v>
      </c>
      <c r="S7" s="459">
        <v>1</v>
      </c>
      <c r="T7" s="459">
        <v>2</v>
      </c>
      <c r="U7" s="459"/>
      <c r="V7" s="459">
        <v>3</v>
      </c>
      <c r="W7" s="459"/>
      <c r="X7" s="459">
        <v>4</v>
      </c>
    </row>
    <row r="8" spans="4:9" ht="13.5" customHeight="1" thickBot="1">
      <c r="D8" s="442"/>
      <c r="E8" s="442"/>
      <c r="F8" s="442"/>
      <c r="G8" s="442"/>
      <c r="H8" s="442"/>
      <c r="I8" s="442"/>
    </row>
    <row r="9" spans="1:26" ht="12.75" customHeight="1">
      <c r="A9" s="460" t="s">
        <v>2</v>
      </c>
      <c r="B9" s="461" t="s">
        <v>3</v>
      </c>
      <c r="C9" s="462"/>
      <c r="D9" s="463" t="s">
        <v>4</v>
      </c>
      <c r="E9" s="464" t="s">
        <v>7</v>
      </c>
      <c r="F9" s="465"/>
      <c r="G9" s="465"/>
      <c r="H9" s="466"/>
      <c r="I9" s="442"/>
      <c r="J9" s="460" t="s">
        <v>2</v>
      </c>
      <c r="K9" s="461" t="s">
        <v>3</v>
      </c>
      <c r="L9" s="462"/>
      <c r="M9" s="463" t="s">
        <v>4</v>
      </c>
      <c r="N9" s="467" t="s">
        <v>120</v>
      </c>
      <c r="O9" s="468"/>
      <c r="P9" s="468"/>
      <c r="Q9" s="469"/>
      <c r="S9" s="460" t="s">
        <v>2</v>
      </c>
      <c r="T9" s="461" t="s">
        <v>3</v>
      </c>
      <c r="U9" s="462"/>
      <c r="V9" s="463" t="s">
        <v>4</v>
      </c>
      <c r="W9" s="470" t="s">
        <v>8</v>
      </c>
      <c r="X9" s="471"/>
      <c r="Y9" s="471"/>
      <c r="Z9" s="472"/>
    </row>
    <row r="10" spans="1:26" s="480" customFormat="1" ht="13.5" thickBot="1">
      <c r="A10" s="473"/>
      <c r="B10" s="474"/>
      <c r="C10" s="475"/>
      <c r="D10" s="476"/>
      <c r="E10" s="477" t="s">
        <v>14</v>
      </c>
      <c r="F10" s="478"/>
      <c r="G10" s="478"/>
      <c r="H10" s="479"/>
      <c r="J10" s="473"/>
      <c r="K10" s="474"/>
      <c r="L10" s="475"/>
      <c r="M10" s="476"/>
      <c r="N10" s="481" t="s">
        <v>15</v>
      </c>
      <c r="O10" s="482"/>
      <c r="P10" s="482"/>
      <c r="Q10" s="483"/>
      <c r="S10" s="473"/>
      <c r="T10" s="474"/>
      <c r="U10" s="475"/>
      <c r="V10" s="476"/>
      <c r="W10" s="484" t="s">
        <v>16</v>
      </c>
      <c r="X10" s="485"/>
      <c r="Y10" s="485"/>
      <c r="Z10" s="486"/>
    </row>
    <row r="11" spans="1:24" s="445" customFormat="1" ht="15.75" thickBot="1">
      <c r="A11" s="487"/>
      <c r="B11" s="488"/>
      <c r="C11" s="488"/>
      <c r="D11" s="489"/>
      <c r="E11" s="490">
        <v>2014</v>
      </c>
      <c r="F11" s="491" t="s">
        <v>22</v>
      </c>
      <c r="J11" s="487"/>
      <c r="K11" s="488"/>
      <c r="L11" s="488"/>
      <c r="M11" s="489"/>
      <c r="N11" s="492">
        <v>2014</v>
      </c>
      <c r="O11" s="491" t="s">
        <v>22</v>
      </c>
      <c r="S11" s="487"/>
      <c r="T11" s="488"/>
      <c r="U11" s="488"/>
      <c r="V11" s="489"/>
      <c r="W11" s="493">
        <v>2014</v>
      </c>
      <c r="X11" s="491" t="s">
        <v>22</v>
      </c>
    </row>
    <row r="12" spans="1:24" ht="12.75">
      <c r="A12" s="494">
        <v>1</v>
      </c>
      <c r="B12" s="496"/>
      <c r="C12" s="496"/>
      <c r="D12" s="497"/>
      <c r="E12" s="583"/>
      <c r="F12" s="499" t="b">
        <f aca="true" t="shared" si="0" ref="F12:F75">IF(E12&gt;27,5,IF(E12&gt;25,4,IF(E12&gt;23,3,IF(E12&gt;19,2,IF(E12&gt;1,1)))))</f>
        <v>0</v>
      </c>
      <c r="G12" s="442"/>
      <c r="H12" s="442"/>
      <c r="I12" s="442"/>
      <c r="J12" s="494">
        <v>1</v>
      </c>
      <c r="K12" s="496"/>
      <c r="L12" s="496"/>
      <c r="M12" s="497"/>
      <c r="N12" s="604"/>
      <c r="O12" s="286" t="b">
        <f>IF(N12&gt;174,5,IF(N12&gt;164,4,IF(N12&gt;154,3,IF(N12&gt;144,2,IF(N12&gt;1,1)))))</f>
        <v>0</v>
      </c>
      <c r="S12" s="608">
        <v>1</v>
      </c>
      <c r="T12" s="495"/>
      <c r="U12" s="495"/>
      <c r="V12" s="497"/>
      <c r="W12" s="607"/>
      <c r="X12" s="286" t="str">
        <f>IF(W12&lt;1,"#",IF(W12&lt;18.5,5,IF(W12&lt;20.5,4,IF(W12&lt;22.5,3,IF(W12&lt;26.1,2,IF(W12&lt;100,1))))))</f>
        <v>#</v>
      </c>
    </row>
    <row r="13" spans="1:24" ht="12.75">
      <c r="A13" s="500">
        <v>2</v>
      </c>
      <c r="B13" s="501"/>
      <c r="C13" s="501"/>
      <c r="D13" s="502"/>
      <c r="E13" s="503"/>
      <c r="F13" s="499" t="b">
        <f t="shared" si="0"/>
        <v>0</v>
      </c>
      <c r="G13" s="442"/>
      <c r="H13" s="442"/>
      <c r="I13" s="442"/>
      <c r="J13" s="494">
        <v>2</v>
      </c>
      <c r="K13" s="496"/>
      <c r="L13" s="496"/>
      <c r="M13" s="502"/>
      <c r="N13" s="605"/>
      <c r="O13" s="307" t="b">
        <f aca="true" t="shared" si="1" ref="O13:O76">IF(N13&gt;174,5,IF(N13&gt;164,4,IF(N13&gt;154,3,IF(N13&gt;144,2,IF(N13&gt;1,1)))))</f>
        <v>0</v>
      </c>
      <c r="S13" s="500">
        <v>2</v>
      </c>
      <c r="T13" s="501"/>
      <c r="U13" s="501"/>
      <c r="V13" s="502"/>
      <c r="W13" s="504"/>
      <c r="X13" s="307" t="str">
        <f aca="true" t="shared" si="2" ref="X13:X76">IF(W13&lt;1,"#",IF(W13&lt;18.5,5,IF(W13&lt;20.5,4,IF(W13&lt;22.5,3,IF(W13&lt;26.1,2,IF(W13&lt;100,1))))))</f>
        <v>#</v>
      </c>
    </row>
    <row r="14" spans="1:24" ht="12.75">
      <c r="A14" s="494">
        <v>3</v>
      </c>
      <c r="B14" s="501"/>
      <c r="C14" s="501"/>
      <c r="D14" s="502"/>
      <c r="E14" s="503"/>
      <c r="F14" s="499" t="b">
        <f t="shared" si="0"/>
        <v>0</v>
      </c>
      <c r="G14" s="442"/>
      <c r="H14" s="442"/>
      <c r="I14" s="442"/>
      <c r="J14" s="494">
        <v>3</v>
      </c>
      <c r="K14" s="496"/>
      <c r="L14" s="496"/>
      <c r="M14" s="502"/>
      <c r="N14" s="605"/>
      <c r="O14" s="307" t="b">
        <f t="shared" si="1"/>
        <v>0</v>
      </c>
      <c r="S14" s="500">
        <v>3</v>
      </c>
      <c r="T14" s="501"/>
      <c r="U14" s="501"/>
      <c r="V14" s="502"/>
      <c r="W14" s="504"/>
      <c r="X14" s="307" t="str">
        <f t="shared" si="2"/>
        <v>#</v>
      </c>
    </row>
    <row r="15" spans="1:24" ht="12.75">
      <c r="A15" s="500">
        <v>4</v>
      </c>
      <c r="B15" s="501"/>
      <c r="C15" s="501"/>
      <c r="D15" s="502"/>
      <c r="E15" s="503"/>
      <c r="F15" s="499" t="b">
        <f t="shared" si="0"/>
        <v>0</v>
      </c>
      <c r="G15" s="442"/>
      <c r="H15" s="442"/>
      <c r="I15" s="442"/>
      <c r="J15" s="494">
        <v>4</v>
      </c>
      <c r="K15" s="496"/>
      <c r="L15" s="496"/>
      <c r="M15" s="502"/>
      <c r="N15" s="605"/>
      <c r="O15" s="307" t="b">
        <f t="shared" si="1"/>
        <v>0</v>
      </c>
      <c r="S15" s="500">
        <v>4</v>
      </c>
      <c r="T15" s="501"/>
      <c r="U15" s="501"/>
      <c r="V15" s="502"/>
      <c r="W15" s="504"/>
      <c r="X15" s="307" t="str">
        <f t="shared" si="2"/>
        <v>#</v>
      </c>
    </row>
    <row r="16" spans="1:24" ht="12.75">
      <c r="A16" s="494">
        <v>5</v>
      </c>
      <c r="B16" s="501"/>
      <c r="C16" s="501"/>
      <c r="D16" s="502"/>
      <c r="E16" s="503"/>
      <c r="F16" s="499" t="b">
        <f t="shared" si="0"/>
        <v>0</v>
      </c>
      <c r="G16" s="442"/>
      <c r="H16" s="442"/>
      <c r="I16" s="442"/>
      <c r="J16" s="494">
        <v>5</v>
      </c>
      <c r="K16" s="496"/>
      <c r="L16" s="496"/>
      <c r="M16" s="502"/>
      <c r="N16" s="605"/>
      <c r="O16" s="307" t="b">
        <f t="shared" si="1"/>
        <v>0</v>
      </c>
      <c r="S16" s="500">
        <v>5</v>
      </c>
      <c r="T16" s="501"/>
      <c r="U16" s="501"/>
      <c r="V16" s="502"/>
      <c r="W16" s="504"/>
      <c r="X16" s="307" t="str">
        <f t="shared" si="2"/>
        <v>#</v>
      </c>
    </row>
    <row r="17" spans="1:24" ht="12.75">
      <c r="A17" s="500">
        <v>6</v>
      </c>
      <c r="B17" s="501"/>
      <c r="C17" s="501"/>
      <c r="D17" s="502"/>
      <c r="E17" s="503"/>
      <c r="F17" s="499" t="b">
        <f t="shared" si="0"/>
        <v>0</v>
      </c>
      <c r="G17" s="442"/>
      <c r="H17" s="442"/>
      <c r="I17" s="442"/>
      <c r="J17" s="494">
        <v>6</v>
      </c>
      <c r="K17" s="496"/>
      <c r="L17" s="496"/>
      <c r="M17" s="502"/>
      <c r="N17" s="605"/>
      <c r="O17" s="307" t="b">
        <f t="shared" si="1"/>
        <v>0</v>
      </c>
      <c r="S17" s="500">
        <v>6</v>
      </c>
      <c r="T17" s="501"/>
      <c r="U17" s="501"/>
      <c r="V17" s="502"/>
      <c r="W17" s="504"/>
      <c r="X17" s="307" t="str">
        <f t="shared" si="2"/>
        <v>#</v>
      </c>
    </row>
    <row r="18" spans="1:24" ht="12.75">
      <c r="A18" s="494">
        <v>7</v>
      </c>
      <c r="B18" s="501"/>
      <c r="C18" s="501"/>
      <c r="D18" s="502"/>
      <c r="E18" s="503"/>
      <c r="F18" s="499" t="b">
        <f t="shared" si="0"/>
        <v>0</v>
      </c>
      <c r="G18" s="442"/>
      <c r="H18" s="442"/>
      <c r="I18" s="442"/>
      <c r="J18" s="494">
        <v>7</v>
      </c>
      <c r="K18" s="496"/>
      <c r="L18" s="496"/>
      <c r="M18" s="502"/>
      <c r="N18" s="605"/>
      <c r="O18" s="307" t="b">
        <f t="shared" si="1"/>
        <v>0</v>
      </c>
      <c r="S18" s="500">
        <v>7</v>
      </c>
      <c r="T18" s="501"/>
      <c r="U18" s="501"/>
      <c r="V18" s="502"/>
      <c r="W18" s="504"/>
      <c r="X18" s="307" t="str">
        <f t="shared" si="2"/>
        <v>#</v>
      </c>
    </row>
    <row r="19" spans="1:24" ht="12.75">
      <c r="A19" s="500">
        <v>8</v>
      </c>
      <c r="B19" s="501"/>
      <c r="C19" s="501"/>
      <c r="D19" s="502"/>
      <c r="E19" s="503"/>
      <c r="F19" s="499" t="b">
        <f t="shared" si="0"/>
        <v>0</v>
      </c>
      <c r="G19" s="442"/>
      <c r="H19" s="442"/>
      <c r="I19" s="442"/>
      <c r="J19" s="494">
        <v>8</v>
      </c>
      <c r="K19" s="496"/>
      <c r="L19" s="496"/>
      <c r="M19" s="502"/>
      <c r="N19" s="605"/>
      <c r="O19" s="307" t="b">
        <f t="shared" si="1"/>
        <v>0</v>
      </c>
      <c r="S19" s="500">
        <v>8</v>
      </c>
      <c r="T19" s="501"/>
      <c r="U19" s="501"/>
      <c r="V19" s="502"/>
      <c r="W19" s="504"/>
      <c r="X19" s="307" t="str">
        <f t="shared" si="2"/>
        <v>#</v>
      </c>
    </row>
    <row r="20" spans="1:24" ht="12.75">
      <c r="A20" s="494">
        <v>9</v>
      </c>
      <c r="B20" s="501"/>
      <c r="C20" s="501"/>
      <c r="D20" s="502"/>
      <c r="E20" s="503"/>
      <c r="F20" s="499" t="b">
        <f t="shared" si="0"/>
        <v>0</v>
      </c>
      <c r="G20" s="442"/>
      <c r="H20" s="442"/>
      <c r="I20" s="442"/>
      <c r="J20" s="494">
        <v>9</v>
      </c>
      <c r="K20" s="496"/>
      <c r="L20" s="496"/>
      <c r="M20" s="502"/>
      <c r="N20" s="605"/>
      <c r="O20" s="307" t="b">
        <f t="shared" si="1"/>
        <v>0</v>
      </c>
      <c r="S20" s="500">
        <v>9</v>
      </c>
      <c r="T20" s="501"/>
      <c r="U20" s="501"/>
      <c r="V20" s="502"/>
      <c r="W20" s="504"/>
      <c r="X20" s="307" t="str">
        <f t="shared" si="2"/>
        <v>#</v>
      </c>
    </row>
    <row r="21" spans="1:24" ht="12.75">
      <c r="A21" s="500">
        <v>10</v>
      </c>
      <c r="B21" s="501"/>
      <c r="C21" s="501"/>
      <c r="D21" s="502"/>
      <c r="E21" s="503"/>
      <c r="F21" s="499" t="b">
        <f t="shared" si="0"/>
        <v>0</v>
      </c>
      <c r="G21" s="442"/>
      <c r="H21" s="442"/>
      <c r="I21" s="442"/>
      <c r="J21" s="494">
        <v>10</v>
      </c>
      <c r="K21" s="496"/>
      <c r="L21" s="496"/>
      <c r="M21" s="502"/>
      <c r="N21" s="605"/>
      <c r="O21" s="307" t="b">
        <f t="shared" si="1"/>
        <v>0</v>
      </c>
      <c r="S21" s="500">
        <v>10</v>
      </c>
      <c r="T21" s="501"/>
      <c r="U21" s="501"/>
      <c r="V21" s="502"/>
      <c r="W21" s="504"/>
      <c r="X21" s="307" t="str">
        <f t="shared" si="2"/>
        <v>#</v>
      </c>
    </row>
    <row r="22" spans="1:24" ht="12.75">
      <c r="A22" s="494">
        <v>11</v>
      </c>
      <c r="B22" s="501"/>
      <c r="C22" s="501"/>
      <c r="D22" s="502"/>
      <c r="E22" s="503"/>
      <c r="F22" s="499" t="b">
        <f t="shared" si="0"/>
        <v>0</v>
      </c>
      <c r="G22" s="442"/>
      <c r="H22" s="442"/>
      <c r="I22" s="442"/>
      <c r="J22" s="494">
        <v>11</v>
      </c>
      <c r="K22" s="496"/>
      <c r="L22" s="496"/>
      <c r="M22" s="502"/>
      <c r="N22" s="605"/>
      <c r="O22" s="307" t="b">
        <f t="shared" si="1"/>
        <v>0</v>
      </c>
      <c r="S22" s="500">
        <v>11</v>
      </c>
      <c r="T22" s="501"/>
      <c r="U22" s="501"/>
      <c r="V22" s="502"/>
      <c r="W22" s="504"/>
      <c r="X22" s="307" t="str">
        <f t="shared" si="2"/>
        <v>#</v>
      </c>
    </row>
    <row r="23" spans="1:24" ht="12.75">
      <c r="A23" s="500">
        <v>12</v>
      </c>
      <c r="B23" s="501"/>
      <c r="C23" s="501"/>
      <c r="D23" s="502"/>
      <c r="E23" s="503"/>
      <c r="F23" s="499" t="b">
        <f t="shared" si="0"/>
        <v>0</v>
      </c>
      <c r="G23" s="442"/>
      <c r="H23" s="442"/>
      <c r="I23" s="442"/>
      <c r="J23" s="494">
        <v>12</v>
      </c>
      <c r="K23" s="496"/>
      <c r="L23" s="496"/>
      <c r="M23" s="502"/>
      <c r="N23" s="605"/>
      <c r="O23" s="307" t="b">
        <f t="shared" si="1"/>
        <v>0</v>
      </c>
      <c r="S23" s="500">
        <v>12</v>
      </c>
      <c r="T23" s="501"/>
      <c r="U23" s="501"/>
      <c r="V23" s="502"/>
      <c r="W23" s="504"/>
      <c r="X23" s="307" t="str">
        <f t="shared" si="2"/>
        <v>#</v>
      </c>
    </row>
    <row r="24" spans="1:24" ht="12.75">
      <c r="A24" s="494">
        <v>13</v>
      </c>
      <c r="B24" s="505"/>
      <c r="C24" s="505"/>
      <c r="D24" s="586"/>
      <c r="E24" s="506"/>
      <c r="F24" s="499" t="b">
        <f t="shared" si="0"/>
        <v>0</v>
      </c>
      <c r="G24" s="442"/>
      <c r="H24" s="442"/>
      <c r="I24" s="442"/>
      <c r="J24" s="494">
        <v>13</v>
      </c>
      <c r="K24" s="496"/>
      <c r="L24" s="496"/>
      <c r="M24" s="502"/>
      <c r="N24" s="605"/>
      <c r="O24" s="307" t="b">
        <f t="shared" si="1"/>
        <v>0</v>
      </c>
      <c r="S24" s="500">
        <v>13</v>
      </c>
      <c r="T24" s="501"/>
      <c r="U24" s="501"/>
      <c r="V24" s="502"/>
      <c r="W24" s="504"/>
      <c r="X24" s="307" t="str">
        <f t="shared" si="2"/>
        <v>#</v>
      </c>
    </row>
    <row r="25" spans="1:24" ht="12.75">
      <c r="A25" s="500">
        <v>14</v>
      </c>
      <c r="B25" s="505"/>
      <c r="C25" s="505"/>
      <c r="D25" s="586"/>
      <c r="E25" s="506"/>
      <c r="F25" s="499" t="b">
        <f t="shared" si="0"/>
        <v>0</v>
      </c>
      <c r="G25" s="442"/>
      <c r="H25" s="442"/>
      <c r="I25" s="442"/>
      <c r="J25" s="494">
        <v>14</v>
      </c>
      <c r="K25" s="496"/>
      <c r="L25" s="496"/>
      <c r="M25" s="502"/>
      <c r="N25" s="605"/>
      <c r="O25" s="307" t="b">
        <f t="shared" si="1"/>
        <v>0</v>
      </c>
      <c r="S25" s="500">
        <v>14</v>
      </c>
      <c r="T25" s="501"/>
      <c r="U25" s="501"/>
      <c r="V25" s="502"/>
      <c r="W25" s="504"/>
      <c r="X25" s="307" t="str">
        <f t="shared" si="2"/>
        <v>#</v>
      </c>
    </row>
    <row r="26" spans="1:24" ht="12.75">
      <c r="A26" s="494">
        <v>15</v>
      </c>
      <c r="B26" s="505"/>
      <c r="C26" s="505"/>
      <c r="D26" s="586"/>
      <c r="E26" s="506"/>
      <c r="F26" s="499" t="b">
        <f t="shared" si="0"/>
        <v>0</v>
      </c>
      <c r="G26" s="442"/>
      <c r="H26" s="442"/>
      <c r="I26" s="442"/>
      <c r="J26" s="494">
        <v>15</v>
      </c>
      <c r="K26" s="496"/>
      <c r="L26" s="496"/>
      <c r="M26" s="502"/>
      <c r="N26" s="605"/>
      <c r="O26" s="307" t="b">
        <f t="shared" si="1"/>
        <v>0</v>
      </c>
      <c r="S26" s="500">
        <v>15</v>
      </c>
      <c r="T26" s="501"/>
      <c r="U26" s="501"/>
      <c r="V26" s="502"/>
      <c r="W26" s="504"/>
      <c r="X26" s="307" t="str">
        <f t="shared" si="2"/>
        <v>#</v>
      </c>
    </row>
    <row r="27" spans="1:24" ht="12.75">
      <c r="A27" s="500">
        <v>16</v>
      </c>
      <c r="B27" s="505"/>
      <c r="C27" s="505"/>
      <c r="D27" s="586"/>
      <c r="E27" s="587"/>
      <c r="F27" s="499" t="b">
        <f t="shared" si="0"/>
        <v>0</v>
      </c>
      <c r="G27" s="442"/>
      <c r="H27" s="442"/>
      <c r="I27" s="442"/>
      <c r="J27" s="494">
        <v>16</v>
      </c>
      <c r="K27" s="496"/>
      <c r="L27" s="496"/>
      <c r="M27" s="502"/>
      <c r="N27" s="605"/>
      <c r="O27" s="307" t="b">
        <f t="shared" si="1"/>
        <v>0</v>
      </c>
      <c r="S27" s="500">
        <v>16</v>
      </c>
      <c r="T27" s="501"/>
      <c r="U27" s="501"/>
      <c r="V27" s="502"/>
      <c r="W27" s="504"/>
      <c r="X27" s="307" t="str">
        <f t="shared" si="2"/>
        <v>#</v>
      </c>
    </row>
    <row r="28" spans="1:24" ht="12.75">
      <c r="A28" s="494">
        <v>17</v>
      </c>
      <c r="B28" s="505"/>
      <c r="C28" s="505"/>
      <c r="D28" s="586"/>
      <c r="E28" s="587"/>
      <c r="F28" s="499" t="b">
        <f t="shared" si="0"/>
        <v>0</v>
      </c>
      <c r="G28" s="442"/>
      <c r="H28" s="442"/>
      <c r="I28" s="442"/>
      <c r="J28" s="494">
        <v>17</v>
      </c>
      <c r="K28" s="496"/>
      <c r="L28" s="496"/>
      <c r="M28" s="502"/>
      <c r="N28" s="605"/>
      <c r="O28" s="307" t="b">
        <f t="shared" si="1"/>
        <v>0</v>
      </c>
      <c r="S28" s="500">
        <v>17</v>
      </c>
      <c r="T28" s="501"/>
      <c r="U28" s="501"/>
      <c r="V28" s="502"/>
      <c r="W28" s="504"/>
      <c r="X28" s="307" t="str">
        <f t="shared" si="2"/>
        <v>#</v>
      </c>
    </row>
    <row r="29" spans="1:24" ht="12.75">
      <c r="A29" s="500">
        <v>18</v>
      </c>
      <c r="B29" s="505"/>
      <c r="C29" s="505"/>
      <c r="D29" s="586"/>
      <c r="E29" s="587"/>
      <c r="F29" s="499" t="b">
        <f t="shared" si="0"/>
        <v>0</v>
      </c>
      <c r="G29" s="442"/>
      <c r="H29" s="442"/>
      <c r="I29" s="442"/>
      <c r="J29" s="494">
        <v>18</v>
      </c>
      <c r="K29" s="496"/>
      <c r="L29" s="496"/>
      <c r="M29" s="502"/>
      <c r="N29" s="605"/>
      <c r="O29" s="307" t="b">
        <f t="shared" si="1"/>
        <v>0</v>
      </c>
      <c r="S29" s="500">
        <v>18</v>
      </c>
      <c r="T29" s="501"/>
      <c r="U29" s="501"/>
      <c r="V29" s="502"/>
      <c r="W29" s="504"/>
      <c r="X29" s="307" t="str">
        <f t="shared" si="2"/>
        <v>#</v>
      </c>
    </row>
    <row r="30" spans="1:24" ht="12.75">
      <c r="A30" s="494">
        <v>19</v>
      </c>
      <c r="B30" s="505"/>
      <c r="C30" s="505"/>
      <c r="D30" s="586"/>
      <c r="E30" s="587"/>
      <c r="F30" s="499" t="b">
        <f t="shared" si="0"/>
        <v>0</v>
      </c>
      <c r="G30" s="442"/>
      <c r="H30" s="442"/>
      <c r="I30" s="442"/>
      <c r="J30" s="494">
        <v>19</v>
      </c>
      <c r="K30" s="496"/>
      <c r="L30" s="496"/>
      <c r="M30" s="502"/>
      <c r="N30" s="605"/>
      <c r="O30" s="307" t="b">
        <f t="shared" si="1"/>
        <v>0</v>
      </c>
      <c r="S30" s="500">
        <v>19</v>
      </c>
      <c r="T30" s="501"/>
      <c r="U30" s="501"/>
      <c r="V30" s="502"/>
      <c r="W30" s="504"/>
      <c r="X30" s="307" t="str">
        <f t="shared" si="2"/>
        <v>#</v>
      </c>
    </row>
    <row r="31" spans="1:24" ht="12.75">
      <c r="A31" s="500">
        <v>20</v>
      </c>
      <c r="B31" s="505"/>
      <c r="C31" s="505"/>
      <c r="D31" s="586"/>
      <c r="E31" s="587"/>
      <c r="F31" s="499" t="b">
        <f t="shared" si="0"/>
        <v>0</v>
      </c>
      <c r="G31" s="442"/>
      <c r="H31" s="442"/>
      <c r="I31" s="442"/>
      <c r="J31" s="494">
        <v>20</v>
      </c>
      <c r="K31" s="496"/>
      <c r="L31" s="496"/>
      <c r="M31" s="502"/>
      <c r="N31" s="605"/>
      <c r="O31" s="307" t="b">
        <f t="shared" si="1"/>
        <v>0</v>
      </c>
      <c r="S31" s="500">
        <v>20</v>
      </c>
      <c r="T31" s="501"/>
      <c r="U31" s="501"/>
      <c r="V31" s="502"/>
      <c r="W31" s="504"/>
      <c r="X31" s="307" t="str">
        <f t="shared" si="2"/>
        <v>#</v>
      </c>
    </row>
    <row r="32" spans="1:24" ht="12.75">
      <c r="A32" s="494">
        <v>21</v>
      </c>
      <c r="B32" s="505"/>
      <c r="C32" s="505"/>
      <c r="D32" s="586"/>
      <c r="E32" s="587"/>
      <c r="F32" s="499" t="b">
        <f t="shared" si="0"/>
        <v>0</v>
      </c>
      <c r="G32" s="442"/>
      <c r="H32" s="442"/>
      <c r="I32" s="442"/>
      <c r="J32" s="494">
        <v>21</v>
      </c>
      <c r="K32" s="505"/>
      <c r="L32" s="505"/>
      <c r="M32" s="502"/>
      <c r="N32" s="508"/>
      <c r="O32" s="307" t="b">
        <f t="shared" si="1"/>
        <v>0</v>
      </c>
      <c r="S32" s="500">
        <v>21</v>
      </c>
      <c r="T32" s="501"/>
      <c r="U32" s="501"/>
      <c r="V32" s="502"/>
      <c r="W32" s="504"/>
      <c r="X32" s="307" t="str">
        <f t="shared" si="2"/>
        <v>#</v>
      </c>
    </row>
    <row r="33" spans="1:24" ht="12.75">
      <c r="A33" s="500">
        <v>22</v>
      </c>
      <c r="B33" s="505"/>
      <c r="C33" s="505"/>
      <c r="D33" s="586"/>
      <c r="E33" s="587"/>
      <c r="F33" s="499" t="b">
        <f t="shared" si="0"/>
        <v>0</v>
      </c>
      <c r="G33" s="442"/>
      <c r="H33" s="442"/>
      <c r="I33" s="442"/>
      <c r="J33" s="500">
        <v>22</v>
      </c>
      <c r="K33" s="505"/>
      <c r="L33" s="505"/>
      <c r="M33" s="502"/>
      <c r="N33" s="508"/>
      <c r="O33" s="307" t="b">
        <f t="shared" si="1"/>
        <v>0</v>
      </c>
      <c r="S33" s="500">
        <v>22</v>
      </c>
      <c r="T33" s="501"/>
      <c r="U33" s="501"/>
      <c r="V33" s="502"/>
      <c r="W33" s="504"/>
      <c r="X33" s="307" t="str">
        <f t="shared" si="2"/>
        <v>#</v>
      </c>
    </row>
    <row r="34" spans="1:24" ht="12.75">
      <c r="A34" s="494">
        <v>23</v>
      </c>
      <c r="B34" s="505"/>
      <c r="C34" s="505"/>
      <c r="D34" s="586"/>
      <c r="E34" s="587"/>
      <c r="F34" s="499" t="b">
        <f t="shared" si="0"/>
        <v>0</v>
      </c>
      <c r="G34" s="442"/>
      <c r="H34" s="442"/>
      <c r="I34" s="442"/>
      <c r="J34" s="494">
        <v>23</v>
      </c>
      <c r="K34" s="505"/>
      <c r="L34" s="505"/>
      <c r="M34" s="502"/>
      <c r="N34" s="508"/>
      <c r="O34" s="307" t="b">
        <f t="shared" si="1"/>
        <v>0</v>
      </c>
      <c r="S34" s="500">
        <v>23</v>
      </c>
      <c r="T34" s="501"/>
      <c r="U34" s="501"/>
      <c r="V34" s="502"/>
      <c r="W34" s="504"/>
      <c r="X34" s="307" t="str">
        <f t="shared" si="2"/>
        <v>#</v>
      </c>
    </row>
    <row r="35" spans="1:24" ht="12.75">
      <c r="A35" s="500">
        <v>24</v>
      </c>
      <c r="B35" s="505"/>
      <c r="C35" s="505"/>
      <c r="D35" s="586"/>
      <c r="E35" s="587"/>
      <c r="F35" s="499" t="b">
        <f t="shared" si="0"/>
        <v>0</v>
      </c>
      <c r="G35" s="442"/>
      <c r="H35" s="442"/>
      <c r="I35" s="442"/>
      <c r="J35" s="500">
        <v>24</v>
      </c>
      <c r="K35" s="505"/>
      <c r="L35" s="505"/>
      <c r="M35" s="502"/>
      <c r="N35" s="508"/>
      <c r="O35" s="307" t="b">
        <f t="shared" si="1"/>
        <v>0</v>
      </c>
      <c r="S35" s="500">
        <v>24</v>
      </c>
      <c r="T35" s="501"/>
      <c r="U35" s="501"/>
      <c r="V35" s="502"/>
      <c r="W35" s="504"/>
      <c r="X35" s="307" t="str">
        <f t="shared" si="2"/>
        <v>#</v>
      </c>
    </row>
    <row r="36" spans="1:24" ht="12.75">
      <c r="A36" s="494">
        <v>25</v>
      </c>
      <c r="B36" s="505"/>
      <c r="C36" s="505"/>
      <c r="D36" s="586"/>
      <c r="E36" s="587"/>
      <c r="F36" s="499" t="b">
        <f t="shared" si="0"/>
        <v>0</v>
      </c>
      <c r="G36" s="442"/>
      <c r="H36" s="442"/>
      <c r="I36" s="442"/>
      <c r="J36" s="494">
        <v>25</v>
      </c>
      <c r="K36" s="505"/>
      <c r="L36" s="505"/>
      <c r="M36" s="502"/>
      <c r="N36" s="508"/>
      <c r="O36" s="307" t="b">
        <f t="shared" si="1"/>
        <v>0</v>
      </c>
      <c r="S36" s="500">
        <v>25</v>
      </c>
      <c r="T36" s="501"/>
      <c r="U36" s="501"/>
      <c r="V36" s="502"/>
      <c r="W36" s="504"/>
      <c r="X36" s="307" t="str">
        <f t="shared" si="2"/>
        <v>#</v>
      </c>
    </row>
    <row r="37" spans="1:24" ht="12.75">
      <c r="A37" s="500">
        <v>26</v>
      </c>
      <c r="B37" s="505"/>
      <c r="C37" s="505"/>
      <c r="D37" s="586"/>
      <c r="E37" s="587"/>
      <c r="F37" s="499" t="b">
        <f t="shared" si="0"/>
        <v>0</v>
      </c>
      <c r="G37" s="442"/>
      <c r="H37" s="442"/>
      <c r="I37" s="442"/>
      <c r="J37" s="500">
        <v>26</v>
      </c>
      <c r="K37" s="505"/>
      <c r="L37" s="505"/>
      <c r="M37" s="502"/>
      <c r="N37" s="508"/>
      <c r="O37" s="307" t="b">
        <f t="shared" si="1"/>
        <v>0</v>
      </c>
      <c r="S37" s="500">
        <v>26</v>
      </c>
      <c r="T37" s="501"/>
      <c r="U37" s="501"/>
      <c r="V37" s="502"/>
      <c r="W37" s="504"/>
      <c r="X37" s="307" t="str">
        <f t="shared" si="2"/>
        <v>#</v>
      </c>
    </row>
    <row r="38" spans="1:24" ht="12.75">
      <c r="A38" s="494">
        <v>27</v>
      </c>
      <c r="B38" s="505"/>
      <c r="C38" s="505"/>
      <c r="D38" s="586"/>
      <c r="E38" s="587"/>
      <c r="F38" s="499" t="b">
        <f t="shared" si="0"/>
        <v>0</v>
      </c>
      <c r="G38" s="442"/>
      <c r="H38" s="442"/>
      <c r="I38" s="442"/>
      <c r="J38" s="494">
        <v>27</v>
      </c>
      <c r="K38" s="505"/>
      <c r="L38" s="505"/>
      <c r="M38" s="502"/>
      <c r="N38" s="508"/>
      <c r="O38" s="307" t="b">
        <f t="shared" si="1"/>
        <v>0</v>
      </c>
      <c r="S38" s="500">
        <v>27</v>
      </c>
      <c r="T38" s="501"/>
      <c r="U38" s="501"/>
      <c r="V38" s="502"/>
      <c r="W38" s="504"/>
      <c r="X38" s="307" t="str">
        <f t="shared" si="2"/>
        <v>#</v>
      </c>
    </row>
    <row r="39" spans="1:33" ht="13.5" thickBot="1">
      <c r="A39" s="500">
        <v>28</v>
      </c>
      <c r="B39" s="505"/>
      <c r="C39" s="505"/>
      <c r="D39" s="586"/>
      <c r="E39" s="587"/>
      <c r="F39" s="499" t="b">
        <f t="shared" si="0"/>
        <v>0</v>
      </c>
      <c r="G39" s="442"/>
      <c r="H39" s="442"/>
      <c r="I39" s="442"/>
      <c r="J39" s="500">
        <v>28</v>
      </c>
      <c r="K39" s="505"/>
      <c r="L39" s="505"/>
      <c r="M39" s="502"/>
      <c r="N39" s="508"/>
      <c r="O39" s="307" t="b">
        <f t="shared" si="1"/>
        <v>0</v>
      </c>
      <c r="S39" s="500">
        <v>28</v>
      </c>
      <c r="T39" s="501"/>
      <c r="U39" s="501"/>
      <c r="V39" s="502"/>
      <c r="W39" s="504"/>
      <c r="X39" s="307" t="str">
        <f t="shared" si="2"/>
        <v>#</v>
      </c>
      <c r="AG39" s="523"/>
    </row>
    <row r="40" spans="1:33" ht="12.75">
      <c r="A40" s="494">
        <v>29</v>
      </c>
      <c r="B40" s="505"/>
      <c r="C40" s="505"/>
      <c r="D40" s="586"/>
      <c r="E40" s="587"/>
      <c r="F40" s="289" t="b">
        <f>IF(E40&gt;34,5,IF(E40&gt;29,4,IF(E40&gt;24,3,IF(E40&gt;20,2,IF(E40&gt;1,1)))))</f>
        <v>0</v>
      </c>
      <c r="G40" s="442"/>
      <c r="H40" s="442"/>
      <c r="I40" s="442"/>
      <c r="J40" s="494">
        <v>29</v>
      </c>
      <c r="K40" s="505"/>
      <c r="L40" s="505"/>
      <c r="M40" s="502"/>
      <c r="N40" s="508"/>
      <c r="O40" s="307" t="b">
        <f t="shared" si="1"/>
        <v>0</v>
      </c>
      <c r="S40" s="500">
        <v>29</v>
      </c>
      <c r="T40" s="501"/>
      <c r="U40" s="501"/>
      <c r="V40" s="502"/>
      <c r="W40" s="504"/>
      <c r="X40" s="307" t="str">
        <f t="shared" si="2"/>
        <v>#</v>
      </c>
      <c r="AG40" s="609"/>
    </row>
    <row r="41" spans="1:33" ht="12.75">
      <c r="A41" s="500">
        <v>30</v>
      </c>
      <c r="B41" s="505"/>
      <c r="C41" s="505"/>
      <c r="D41" s="586"/>
      <c r="E41" s="587"/>
      <c r="F41" s="499" t="b">
        <f t="shared" si="0"/>
        <v>0</v>
      </c>
      <c r="G41" s="442"/>
      <c r="H41" s="442"/>
      <c r="I41" s="442"/>
      <c r="J41" s="500">
        <v>30</v>
      </c>
      <c r="K41" s="505"/>
      <c r="L41" s="505"/>
      <c r="M41" s="502"/>
      <c r="N41" s="508"/>
      <c r="O41" s="307" t="b">
        <f t="shared" si="1"/>
        <v>0</v>
      </c>
      <c r="S41" s="500">
        <v>30</v>
      </c>
      <c r="T41" s="501"/>
      <c r="U41" s="501"/>
      <c r="V41" s="502"/>
      <c r="W41" s="504"/>
      <c r="X41" s="307" t="str">
        <f t="shared" si="2"/>
        <v>#</v>
      </c>
      <c r="AG41" s="523"/>
    </row>
    <row r="42" spans="1:33" ht="12.75">
      <c r="A42" s="494">
        <v>31</v>
      </c>
      <c r="B42" s="505"/>
      <c r="C42" s="505"/>
      <c r="D42" s="586"/>
      <c r="E42" s="587"/>
      <c r="F42" s="499" t="b">
        <f t="shared" si="0"/>
        <v>0</v>
      </c>
      <c r="G42" s="442"/>
      <c r="H42" s="442"/>
      <c r="I42" s="442"/>
      <c r="J42" s="494">
        <v>31</v>
      </c>
      <c r="K42" s="505"/>
      <c r="L42" s="505"/>
      <c r="M42" s="502"/>
      <c r="N42" s="508"/>
      <c r="O42" s="307" t="b">
        <f t="shared" si="1"/>
        <v>0</v>
      </c>
      <c r="S42" s="500">
        <v>31</v>
      </c>
      <c r="T42" s="501"/>
      <c r="U42" s="501"/>
      <c r="V42" s="502"/>
      <c r="W42" s="504"/>
      <c r="X42" s="307" t="str">
        <f t="shared" si="2"/>
        <v>#</v>
      </c>
      <c r="AG42" s="523"/>
    </row>
    <row r="43" spans="1:33" ht="12.75">
      <c r="A43" s="500">
        <v>32</v>
      </c>
      <c r="B43" s="505"/>
      <c r="C43" s="505"/>
      <c r="D43" s="586"/>
      <c r="E43" s="587"/>
      <c r="F43" s="499" t="b">
        <f t="shared" si="0"/>
        <v>0</v>
      </c>
      <c r="G43" s="442"/>
      <c r="H43" s="442"/>
      <c r="I43" s="442"/>
      <c r="J43" s="500">
        <v>32</v>
      </c>
      <c r="K43" s="505"/>
      <c r="L43" s="505"/>
      <c r="M43" s="502"/>
      <c r="N43" s="508"/>
      <c r="O43" s="307" t="b">
        <f t="shared" si="1"/>
        <v>0</v>
      </c>
      <c r="S43" s="500">
        <v>32</v>
      </c>
      <c r="T43" s="501"/>
      <c r="U43" s="501"/>
      <c r="V43" s="502"/>
      <c r="W43" s="504"/>
      <c r="X43" s="307" t="str">
        <f t="shared" si="2"/>
        <v>#</v>
      </c>
      <c r="AG43" s="523"/>
    </row>
    <row r="44" spans="1:33" ht="12.75">
      <c r="A44" s="494">
        <v>33</v>
      </c>
      <c r="B44" s="505"/>
      <c r="C44" s="505"/>
      <c r="D44" s="586"/>
      <c r="E44" s="587"/>
      <c r="F44" s="499" t="b">
        <f t="shared" si="0"/>
        <v>0</v>
      </c>
      <c r="G44" s="442"/>
      <c r="H44" s="442"/>
      <c r="I44" s="442"/>
      <c r="J44" s="494">
        <v>33</v>
      </c>
      <c r="K44" s="505"/>
      <c r="L44" s="505"/>
      <c r="M44" s="502"/>
      <c r="N44" s="508"/>
      <c r="O44" s="307" t="b">
        <f t="shared" si="1"/>
        <v>0</v>
      </c>
      <c r="S44" s="500">
        <v>33</v>
      </c>
      <c r="T44" s="501"/>
      <c r="U44" s="501"/>
      <c r="V44" s="502"/>
      <c r="W44" s="504"/>
      <c r="X44" s="307" t="str">
        <f t="shared" si="2"/>
        <v>#</v>
      </c>
      <c r="AG44" s="523"/>
    </row>
    <row r="45" spans="1:33" ht="12.75">
      <c r="A45" s="500">
        <v>34</v>
      </c>
      <c r="B45" s="505"/>
      <c r="C45" s="505"/>
      <c r="D45" s="586"/>
      <c r="E45" s="587"/>
      <c r="F45" s="499" t="b">
        <f t="shared" si="0"/>
        <v>0</v>
      </c>
      <c r="G45" s="442"/>
      <c r="H45" s="442"/>
      <c r="I45" s="442"/>
      <c r="J45" s="500">
        <v>34</v>
      </c>
      <c r="K45" s="505"/>
      <c r="L45" s="505"/>
      <c r="M45" s="502"/>
      <c r="N45" s="508"/>
      <c r="O45" s="307" t="b">
        <f t="shared" si="1"/>
        <v>0</v>
      </c>
      <c r="S45" s="500">
        <v>34</v>
      </c>
      <c r="T45" s="501"/>
      <c r="U45" s="501"/>
      <c r="V45" s="502"/>
      <c r="W45" s="504"/>
      <c r="X45" s="307" t="str">
        <f t="shared" si="2"/>
        <v>#</v>
      </c>
      <c r="AG45" s="523"/>
    </row>
    <row r="46" spans="1:33" ht="12.75">
      <c r="A46" s="494">
        <v>35</v>
      </c>
      <c r="B46" s="505"/>
      <c r="C46" s="505"/>
      <c r="D46" s="586"/>
      <c r="E46" s="587"/>
      <c r="F46" s="499" t="b">
        <f t="shared" si="0"/>
        <v>0</v>
      </c>
      <c r="G46" s="442"/>
      <c r="H46" s="442"/>
      <c r="I46" s="442"/>
      <c r="J46" s="494">
        <v>35</v>
      </c>
      <c r="K46" s="505"/>
      <c r="L46" s="505"/>
      <c r="M46" s="502"/>
      <c r="N46" s="508"/>
      <c r="O46" s="307" t="b">
        <f t="shared" si="1"/>
        <v>0</v>
      </c>
      <c r="S46" s="500">
        <v>35</v>
      </c>
      <c r="T46" s="501"/>
      <c r="U46" s="501"/>
      <c r="V46" s="502"/>
      <c r="W46" s="504"/>
      <c r="X46" s="307" t="str">
        <f t="shared" si="2"/>
        <v>#</v>
      </c>
      <c r="AG46" s="523"/>
    </row>
    <row r="47" spans="1:33" ht="12.75">
      <c r="A47" s="500">
        <v>36</v>
      </c>
      <c r="B47" s="505"/>
      <c r="C47" s="505"/>
      <c r="D47" s="586"/>
      <c r="E47" s="587"/>
      <c r="F47" s="499" t="b">
        <f t="shared" si="0"/>
        <v>0</v>
      </c>
      <c r="G47" s="442"/>
      <c r="H47" s="442"/>
      <c r="I47" s="442"/>
      <c r="J47" s="500">
        <v>36</v>
      </c>
      <c r="K47" s="505"/>
      <c r="L47" s="505"/>
      <c r="M47" s="502"/>
      <c r="N47" s="508"/>
      <c r="O47" s="307" t="b">
        <f t="shared" si="1"/>
        <v>0</v>
      </c>
      <c r="S47" s="500">
        <v>36</v>
      </c>
      <c r="T47" s="501"/>
      <c r="U47" s="501"/>
      <c r="V47" s="502"/>
      <c r="W47" s="504"/>
      <c r="X47" s="307" t="str">
        <f t="shared" si="2"/>
        <v>#</v>
      </c>
      <c r="AG47" s="523"/>
    </row>
    <row r="48" spans="1:33" ht="12.75">
      <c r="A48" s="494">
        <v>37</v>
      </c>
      <c r="B48" s="505"/>
      <c r="C48" s="505"/>
      <c r="D48" s="586"/>
      <c r="E48" s="587"/>
      <c r="F48" s="499" t="b">
        <f t="shared" si="0"/>
        <v>0</v>
      </c>
      <c r="G48" s="442"/>
      <c r="H48" s="442"/>
      <c r="I48" s="442"/>
      <c r="J48" s="494">
        <v>37</v>
      </c>
      <c r="K48" s="505"/>
      <c r="L48" s="505"/>
      <c r="M48" s="502"/>
      <c r="N48" s="508"/>
      <c r="O48" s="307" t="b">
        <f t="shared" si="1"/>
        <v>0</v>
      </c>
      <c r="S48" s="500">
        <v>37</v>
      </c>
      <c r="T48" s="501"/>
      <c r="U48" s="501"/>
      <c r="V48" s="502"/>
      <c r="W48" s="504"/>
      <c r="X48" s="307" t="str">
        <f t="shared" si="2"/>
        <v>#</v>
      </c>
      <c r="AG48" s="523"/>
    </row>
    <row r="49" spans="1:33" ht="12.75">
      <c r="A49" s="500">
        <v>38</v>
      </c>
      <c r="B49" s="505"/>
      <c r="C49" s="505"/>
      <c r="D49" s="586"/>
      <c r="E49" s="587"/>
      <c r="F49" s="499" t="b">
        <f t="shared" si="0"/>
        <v>0</v>
      </c>
      <c r="G49" s="442"/>
      <c r="H49" s="442"/>
      <c r="I49" s="442"/>
      <c r="J49" s="500">
        <v>38</v>
      </c>
      <c r="K49" s="505"/>
      <c r="L49" s="505"/>
      <c r="M49" s="502"/>
      <c r="N49" s="508"/>
      <c r="O49" s="307" t="b">
        <f t="shared" si="1"/>
        <v>0</v>
      </c>
      <c r="S49" s="500">
        <v>38</v>
      </c>
      <c r="T49" s="501"/>
      <c r="U49" s="501"/>
      <c r="V49" s="502"/>
      <c r="W49" s="504"/>
      <c r="X49" s="307" t="str">
        <f t="shared" si="2"/>
        <v>#</v>
      </c>
      <c r="AG49" s="523"/>
    </row>
    <row r="50" spans="1:33" ht="12.75">
      <c r="A50" s="494">
        <v>39</v>
      </c>
      <c r="B50" s="505"/>
      <c r="C50" s="505"/>
      <c r="D50" s="586"/>
      <c r="E50" s="587"/>
      <c r="F50" s="499" t="b">
        <f t="shared" si="0"/>
        <v>0</v>
      </c>
      <c r="G50" s="442"/>
      <c r="H50" s="442"/>
      <c r="I50" s="442"/>
      <c r="J50" s="494">
        <v>39</v>
      </c>
      <c r="K50" s="505"/>
      <c r="L50" s="505"/>
      <c r="M50" s="502"/>
      <c r="N50" s="508"/>
      <c r="O50" s="307" t="b">
        <f t="shared" si="1"/>
        <v>0</v>
      </c>
      <c r="S50" s="500">
        <v>39</v>
      </c>
      <c r="T50" s="501"/>
      <c r="U50" s="501"/>
      <c r="V50" s="502"/>
      <c r="W50" s="504"/>
      <c r="X50" s="307" t="str">
        <f t="shared" si="2"/>
        <v>#</v>
      </c>
      <c r="AG50" s="523"/>
    </row>
    <row r="51" spans="1:33" ht="12.75">
      <c r="A51" s="500">
        <v>40</v>
      </c>
      <c r="B51" s="505"/>
      <c r="C51" s="505"/>
      <c r="D51" s="586"/>
      <c r="E51" s="587"/>
      <c r="F51" s="499" t="b">
        <f t="shared" si="0"/>
        <v>0</v>
      </c>
      <c r="G51" s="442"/>
      <c r="H51" s="442"/>
      <c r="I51" s="442"/>
      <c r="J51" s="500">
        <v>40</v>
      </c>
      <c r="K51" s="505"/>
      <c r="L51" s="505"/>
      <c r="M51" s="502"/>
      <c r="N51" s="508"/>
      <c r="O51" s="307" t="b">
        <f t="shared" si="1"/>
        <v>0</v>
      </c>
      <c r="S51" s="500">
        <v>40</v>
      </c>
      <c r="T51" s="501"/>
      <c r="U51" s="501"/>
      <c r="V51" s="502"/>
      <c r="W51" s="504"/>
      <c r="X51" s="307" t="str">
        <f t="shared" si="2"/>
        <v>#</v>
      </c>
      <c r="AG51" s="523"/>
    </row>
    <row r="52" spans="1:33" ht="12.75">
      <c r="A52" s="494">
        <v>41</v>
      </c>
      <c r="B52" s="505"/>
      <c r="C52" s="505"/>
      <c r="D52" s="586"/>
      <c r="E52" s="587"/>
      <c r="F52" s="499" t="b">
        <f t="shared" si="0"/>
        <v>0</v>
      </c>
      <c r="G52" s="442"/>
      <c r="H52" s="442"/>
      <c r="I52" s="442"/>
      <c r="J52" s="494">
        <v>41</v>
      </c>
      <c r="K52" s="505"/>
      <c r="L52" s="505"/>
      <c r="M52" s="502"/>
      <c r="N52" s="508"/>
      <c r="O52" s="307" t="b">
        <f t="shared" si="1"/>
        <v>0</v>
      </c>
      <c r="S52" s="500">
        <v>41</v>
      </c>
      <c r="T52" s="501"/>
      <c r="U52" s="501"/>
      <c r="V52" s="502"/>
      <c r="W52" s="504"/>
      <c r="X52" s="307" t="str">
        <f t="shared" si="2"/>
        <v>#</v>
      </c>
      <c r="AG52" s="523"/>
    </row>
    <row r="53" spans="1:33" ht="12.75">
      <c r="A53" s="500">
        <v>42</v>
      </c>
      <c r="B53" s="505"/>
      <c r="C53" s="505"/>
      <c r="D53" s="586"/>
      <c r="E53" s="587"/>
      <c r="F53" s="499" t="b">
        <f t="shared" si="0"/>
        <v>0</v>
      </c>
      <c r="G53" s="442"/>
      <c r="H53" s="442"/>
      <c r="I53" s="442"/>
      <c r="J53" s="500">
        <v>42</v>
      </c>
      <c r="K53" s="505"/>
      <c r="L53" s="505"/>
      <c r="M53" s="502"/>
      <c r="N53" s="508"/>
      <c r="O53" s="307" t="b">
        <f t="shared" si="1"/>
        <v>0</v>
      </c>
      <c r="S53" s="500">
        <v>42</v>
      </c>
      <c r="T53" s="501"/>
      <c r="U53" s="501"/>
      <c r="V53" s="502"/>
      <c r="W53" s="504"/>
      <c r="X53" s="307" t="str">
        <f t="shared" si="2"/>
        <v>#</v>
      </c>
      <c r="AG53" s="523"/>
    </row>
    <row r="54" spans="1:33" ht="12.75">
      <c r="A54" s="494">
        <v>43</v>
      </c>
      <c r="B54" s="505"/>
      <c r="C54" s="505"/>
      <c r="D54" s="586"/>
      <c r="E54" s="587"/>
      <c r="F54" s="499" t="b">
        <f t="shared" si="0"/>
        <v>0</v>
      </c>
      <c r="G54" s="442"/>
      <c r="H54" s="442"/>
      <c r="I54" s="442"/>
      <c r="J54" s="494">
        <v>43</v>
      </c>
      <c r="K54" s="505"/>
      <c r="L54" s="505"/>
      <c r="M54" s="502"/>
      <c r="N54" s="508"/>
      <c r="O54" s="307" t="b">
        <f t="shared" si="1"/>
        <v>0</v>
      </c>
      <c r="S54" s="500">
        <v>43</v>
      </c>
      <c r="T54" s="501"/>
      <c r="U54" s="501"/>
      <c r="V54" s="502"/>
      <c r="W54" s="504"/>
      <c r="X54" s="307" t="str">
        <f t="shared" si="2"/>
        <v>#</v>
      </c>
      <c r="AG54" s="523"/>
    </row>
    <row r="55" spans="1:33" ht="12.75">
      <c r="A55" s="500">
        <v>44</v>
      </c>
      <c r="B55" s="505"/>
      <c r="C55" s="505"/>
      <c r="D55" s="586"/>
      <c r="E55" s="587"/>
      <c r="F55" s="499" t="b">
        <f t="shared" si="0"/>
        <v>0</v>
      </c>
      <c r="G55" s="442"/>
      <c r="H55" s="442"/>
      <c r="I55" s="442"/>
      <c r="J55" s="500">
        <v>44</v>
      </c>
      <c r="K55" s="505"/>
      <c r="L55" s="505"/>
      <c r="M55" s="502"/>
      <c r="N55" s="508"/>
      <c r="O55" s="307" t="b">
        <f t="shared" si="1"/>
        <v>0</v>
      </c>
      <c r="S55" s="500">
        <v>44</v>
      </c>
      <c r="T55" s="501"/>
      <c r="U55" s="501"/>
      <c r="V55" s="502"/>
      <c r="W55" s="504"/>
      <c r="X55" s="307" t="str">
        <f t="shared" si="2"/>
        <v>#</v>
      </c>
      <c r="AG55" s="523"/>
    </row>
    <row r="56" spans="1:33" ht="12.75">
      <c r="A56" s="494">
        <v>45</v>
      </c>
      <c r="B56" s="505"/>
      <c r="C56" s="505"/>
      <c r="D56" s="586"/>
      <c r="E56" s="587"/>
      <c r="F56" s="499" t="b">
        <f t="shared" si="0"/>
        <v>0</v>
      </c>
      <c r="G56" s="442"/>
      <c r="H56" s="442"/>
      <c r="I56" s="442"/>
      <c r="J56" s="494">
        <v>45</v>
      </c>
      <c r="K56" s="505"/>
      <c r="L56" s="505"/>
      <c r="M56" s="502"/>
      <c r="N56" s="508"/>
      <c r="O56" s="307" t="b">
        <f t="shared" si="1"/>
        <v>0</v>
      </c>
      <c r="S56" s="500">
        <v>45</v>
      </c>
      <c r="T56" s="501"/>
      <c r="U56" s="501"/>
      <c r="V56" s="502"/>
      <c r="W56" s="504"/>
      <c r="X56" s="307" t="str">
        <f t="shared" si="2"/>
        <v>#</v>
      </c>
      <c r="AG56" s="523"/>
    </row>
    <row r="57" spans="1:33" ht="12.75">
      <c r="A57" s="500">
        <v>46</v>
      </c>
      <c r="B57" s="505"/>
      <c r="C57" s="505"/>
      <c r="D57" s="586"/>
      <c r="E57" s="587"/>
      <c r="F57" s="499" t="b">
        <f t="shared" si="0"/>
        <v>0</v>
      </c>
      <c r="G57" s="442"/>
      <c r="H57" s="442"/>
      <c r="I57" s="442"/>
      <c r="J57" s="500">
        <v>46</v>
      </c>
      <c r="K57" s="505"/>
      <c r="L57" s="505"/>
      <c r="M57" s="502"/>
      <c r="N57" s="508"/>
      <c r="O57" s="307" t="b">
        <f t="shared" si="1"/>
        <v>0</v>
      </c>
      <c r="S57" s="500">
        <v>46</v>
      </c>
      <c r="T57" s="501"/>
      <c r="U57" s="501"/>
      <c r="V57" s="502"/>
      <c r="W57" s="504"/>
      <c r="X57" s="307" t="str">
        <f t="shared" si="2"/>
        <v>#</v>
      </c>
      <c r="AG57" s="523"/>
    </row>
    <row r="58" spans="1:33" ht="12.75">
      <c r="A58" s="494">
        <v>47</v>
      </c>
      <c r="B58" s="505"/>
      <c r="C58" s="505"/>
      <c r="D58" s="586"/>
      <c r="E58" s="587"/>
      <c r="F58" s="499" t="b">
        <f t="shared" si="0"/>
        <v>0</v>
      </c>
      <c r="G58" s="442"/>
      <c r="H58" s="442"/>
      <c r="I58" s="442"/>
      <c r="J58" s="494">
        <v>47</v>
      </c>
      <c r="K58" s="505"/>
      <c r="L58" s="505"/>
      <c r="M58" s="502"/>
      <c r="N58" s="508"/>
      <c r="O58" s="307" t="b">
        <f t="shared" si="1"/>
        <v>0</v>
      </c>
      <c r="S58" s="500">
        <v>47</v>
      </c>
      <c r="T58" s="501"/>
      <c r="U58" s="501"/>
      <c r="V58" s="502"/>
      <c r="W58" s="504"/>
      <c r="X58" s="307" t="str">
        <f t="shared" si="2"/>
        <v>#</v>
      </c>
      <c r="AG58" s="523"/>
    </row>
    <row r="59" spans="1:33" ht="12.75">
      <c r="A59" s="500">
        <v>48</v>
      </c>
      <c r="B59" s="505"/>
      <c r="C59" s="505"/>
      <c r="D59" s="586"/>
      <c r="E59" s="587"/>
      <c r="F59" s="499" t="b">
        <f t="shared" si="0"/>
        <v>0</v>
      </c>
      <c r="G59" s="442"/>
      <c r="H59" s="442"/>
      <c r="I59" s="442"/>
      <c r="J59" s="500">
        <v>48</v>
      </c>
      <c r="K59" s="505"/>
      <c r="L59" s="505"/>
      <c r="M59" s="502"/>
      <c r="N59" s="508"/>
      <c r="O59" s="307" t="b">
        <f t="shared" si="1"/>
        <v>0</v>
      </c>
      <c r="S59" s="500">
        <v>48</v>
      </c>
      <c r="T59" s="501"/>
      <c r="U59" s="501"/>
      <c r="V59" s="502"/>
      <c r="W59" s="504"/>
      <c r="X59" s="307" t="str">
        <f t="shared" si="2"/>
        <v>#</v>
      </c>
      <c r="AG59" s="523"/>
    </row>
    <row r="60" spans="1:33" ht="12.75">
      <c r="A60" s="494">
        <v>49</v>
      </c>
      <c r="B60" s="505"/>
      <c r="C60" s="505"/>
      <c r="D60" s="586"/>
      <c r="E60" s="587"/>
      <c r="F60" s="499" t="b">
        <f t="shared" si="0"/>
        <v>0</v>
      </c>
      <c r="G60" s="442"/>
      <c r="H60" s="442"/>
      <c r="I60" s="442"/>
      <c r="J60" s="494">
        <v>49</v>
      </c>
      <c r="K60" s="505"/>
      <c r="L60" s="505"/>
      <c r="M60" s="502"/>
      <c r="N60" s="508"/>
      <c r="O60" s="307" t="b">
        <f t="shared" si="1"/>
        <v>0</v>
      </c>
      <c r="S60" s="500">
        <v>49</v>
      </c>
      <c r="T60" s="501"/>
      <c r="U60" s="501"/>
      <c r="V60" s="502"/>
      <c r="W60" s="504"/>
      <c r="X60" s="307" t="str">
        <f t="shared" si="2"/>
        <v>#</v>
      </c>
      <c r="AG60" s="523"/>
    </row>
    <row r="61" spans="1:24" ht="12.75">
      <c r="A61" s="500">
        <v>50</v>
      </c>
      <c r="B61" s="505"/>
      <c r="C61" s="505"/>
      <c r="D61" s="586"/>
      <c r="E61" s="587"/>
      <c r="F61" s="499" t="b">
        <f t="shared" si="0"/>
        <v>0</v>
      </c>
      <c r="G61" s="442"/>
      <c r="H61" s="442"/>
      <c r="I61" s="442"/>
      <c r="J61" s="500">
        <v>50</v>
      </c>
      <c r="K61" s="505"/>
      <c r="L61" s="505"/>
      <c r="M61" s="502"/>
      <c r="N61" s="508"/>
      <c r="O61" s="307" t="b">
        <f t="shared" si="1"/>
        <v>0</v>
      </c>
      <c r="S61" s="500">
        <v>50</v>
      </c>
      <c r="T61" s="501"/>
      <c r="U61" s="501"/>
      <c r="V61" s="502"/>
      <c r="W61" s="504"/>
      <c r="X61" s="307" t="str">
        <f t="shared" si="2"/>
        <v>#</v>
      </c>
    </row>
    <row r="62" spans="1:24" ht="12.75">
      <c r="A62" s="494">
        <v>51</v>
      </c>
      <c r="B62" s="505"/>
      <c r="C62" s="505"/>
      <c r="D62" s="586"/>
      <c r="E62" s="587"/>
      <c r="F62" s="499" t="b">
        <f t="shared" si="0"/>
        <v>0</v>
      </c>
      <c r="G62" s="442"/>
      <c r="H62" s="442"/>
      <c r="I62" s="442"/>
      <c r="J62" s="494">
        <v>51</v>
      </c>
      <c r="K62" s="505"/>
      <c r="L62" s="505"/>
      <c r="M62" s="502"/>
      <c r="N62" s="508"/>
      <c r="O62" s="307" t="b">
        <f t="shared" si="1"/>
        <v>0</v>
      </c>
      <c r="S62" s="500">
        <v>51</v>
      </c>
      <c r="T62" s="501"/>
      <c r="U62" s="501"/>
      <c r="V62" s="502"/>
      <c r="W62" s="504"/>
      <c r="X62" s="307" t="str">
        <f t="shared" si="2"/>
        <v>#</v>
      </c>
    </row>
    <row r="63" spans="1:24" ht="12.75">
      <c r="A63" s="500">
        <v>52</v>
      </c>
      <c r="B63" s="505"/>
      <c r="C63" s="505"/>
      <c r="D63" s="586"/>
      <c r="E63" s="587"/>
      <c r="F63" s="499" t="b">
        <f t="shared" si="0"/>
        <v>0</v>
      </c>
      <c r="G63" s="442"/>
      <c r="H63" s="442"/>
      <c r="I63" s="442"/>
      <c r="J63" s="500">
        <v>52</v>
      </c>
      <c r="K63" s="505"/>
      <c r="L63" s="505"/>
      <c r="M63" s="502"/>
      <c r="N63" s="508"/>
      <c r="O63" s="307" t="b">
        <f t="shared" si="1"/>
        <v>0</v>
      </c>
      <c r="S63" s="500">
        <v>52</v>
      </c>
      <c r="T63" s="501"/>
      <c r="U63" s="501"/>
      <c r="V63" s="502"/>
      <c r="W63" s="504"/>
      <c r="X63" s="307" t="str">
        <f t="shared" si="2"/>
        <v>#</v>
      </c>
    </row>
    <row r="64" spans="1:24" ht="12.75">
      <c r="A64" s="494">
        <v>53</v>
      </c>
      <c r="B64" s="505"/>
      <c r="C64" s="505"/>
      <c r="D64" s="586"/>
      <c r="E64" s="587"/>
      <c r="F64" s="499" t="b">
        <f t="shared" si="0"/>
        <v>0</v>
      </c>
      <c r="G64" s="442"/>
      <c r="H64" s="442"/>
      <c r="I64" s="442"/>
      <c r="J64" s="494">
        <v>53</v>
      </c>
      <c r="K64" s="505"/>
      <c r="L64" s="505"/>
      <c r="M64" s="502"/>
      <c r="N64" s="508"/>
      <c r="O64" s="307" t="b">
        <f t="shared" si="1"/>
        <v>0</v>
      </c>
      <c r="S64" s="500">
        <v>53</v>
      </c>
      <c r="T64" s="501"/>
      <c r="U64" s="501"/>
      <c r="V64" s="502"/>
      <c r="W64" s="504"/>
      <c r="X64" s="307" t="str">
        <f t="shared" si="2"/>
        <v>#</v>
      </c>
    </row>
    <row r="65" spans="1:24" ht="12.75">
      <c r="A65" s="500">
        <v>54</v>
      </c>
      <c r="B65" s="505"/>
      <c r="C65" s="505"/>
      <c r="D65" s="586"/>
      <c r="E65" s="587"/>
      <c r="F65" s="499" t="b">
        <f t="shared" si="0"/>
        <v>0</v>
      </c>
      <c r="G65" s="442"/>
      <c r="H65" s="442"/>
      <c r="I65" s="442"/>
      <c r="J65" s="500">
        <v>54</v>
      </c>
      <c r="K65" s="505"/>
      <c r="L65" s="505"/>
      <c r="M65" s="502"/>
      <c r="N65" s="508"/>
      <c r="O65" s="307" t="b">
        <f t="shared" si="1"/>
        <v>0</v>
      </c>
      <c r="S65" s="500">
        <v>54</v>
      </c>
      <c r="T65" s="501"/>
      <c r="U65" s="501"/>
      <c r="V65" s="502"/>
      <c r="W65" s="504"/>
      <c r="X65" s="307" t="str">
        <f t="shared" si="2"/>
        <v>#</v>
      </c>
    </row>
    <row r="66" spans="1:24" ht="12.75">
      <c r="A66" s="494">
        <v>55</v>
      </c>
      <c r="B66" s="505"/>
      <c r="C66" s="505"/>
      <c r="D66" s="586"/>
      <c r="E66" s="587"/>
      <c r="F66" s="499" t="b">
        <f t="shared" si="0"/>
        <v>0</v>
      </c>
      <c r="G66" s="442"/>
      <c r="H66" s="442"/>
      <c r="I66" s="442"/>
      <c r="J66" s="494">
        <v>55</v>
      </c>
      <c r="K66" s="505"/>
      <c r="L66" s="505"/>
      <c r="M66" s="502"/>
      <c r="N66" s="508"/>
      <c r="O66" s="307" t="b">
        <f t="shared" si="1"/>
        <v>0</v>
      </c>
      <c r="S66" s="500">
        <v>55</v>
      </c>
      <c r="T66" s="501"/>
      <c r="U66" s="501"/>
      <c r="V66" s="502"/>
      <c r="W66" s="504"/>
      <c r="X66" s="307" t="str">
        <f t="shared" si="2"/>
        <v>#</v>
      </c>
    </row>
    <row r="67" spans="1:24" ht="12.75">
      <c r="A67" s="500">
        <v>56</v>
      </c>
      <c r="B67" s="505"/>
      <c r="C67" s="505"/>
      <c r="D67" s="586"/>
      <c r="E67" s="587"/>
      <c r="F67" s="499" t="b">
        <f t="shared" si="0"/>
        <v>0</v>
      </c>
      <c r="G67" s="442"/>
      <c r="H67" s="442"/>
      <c r="I67" s="442"/>
      <c r="J67" s="500">
        <v>56</v>
      </c>
      <c r="K67" s="505"/>
      <c r="L67" s="505"/>
      <c r="M67" s="502"/>
      <c r="N67" s="508"/>
      <c r="O67" s="307" t="b">
        <f t="shared" si="1"/>
        <v>0</v>
      </c>
      <c r="S67" s="500">
        <v>56</v>
      </c>
      <c r="T67" s="501"/>
      <c r="U67" s="501"/>
      <c r="V67" s="502"/>
      <c r="W67" s="504"/>
      <c r="X67" s="307" t="str">
        <f t="shared" si="2"/>
        <v>#</v>
      </c>
    </row>
    <row r="68" spans="1:24" ht="12.75">
      <c r="A68" s="494">
        <v>57</v>
      </c>
      <c r="B68" s="505"/>
      <c r="C68" s="505"/>
      <c r="D68" s="586"/>
      <c r="E68" s="587"/>
      <c r="F68" s="499" t="b">
        <f t="shared" si="0"/>
        <v>0</v>
      </c>
      <c r="G68" s="442"/>
      <c r="H68" s="442"/>
      <c r="I68" s="442"/>
      <c r="J68" s="494">
        <v>57</v>
      </c>
      <c r="K68" s="505"/>
      <c r="L68" s="505"/>
      <c r="M68" s="502"/>
      <c r="N68" s="508"/>
      <c r="O68" s="307" t="b">
        <f t="shared" si="1"/>
        <v>0</v>
      </c>
      <c r="S68" s="500">
        <v>57</v>
      </c>
      <c r="T68" s="501"/>
      <c r="U68" s="501"/>
      <c r="V68" s="502"/>
      <c r="W68" s="504"/>
      <c r="X68" s="307" t="str">
        <f t="shared" si="2"/>
        <v>#</v>
      </c>
    </row>
    <row r="69" spans="1:24" ht="12.75">
      <c r="A69" s="500">
        <v>58</v>
      </c>
      <c r="B69" s="505"/>
      <c r="C69" s="505"/>
      <c r="D69" s="586"/>
      <c r="E69" s="587"/>
      <c r="F69" s="499" t="b">
        <f t="shared" si="0"/>
        <v>0</v>
      </c>
      <c r="G69" s="442"/>
      <c r="H69" s="442"/>
      <c r="I69" s="442"/>
      <c r="J69" s="500">
        <v>58</v>
      </c>
      <c r="K69" s="505"/>
      <c r="L69" s="505"/>
      <c r="M69" s="502"/>
      <c r="N69" s="508"/>
      <c r="O69" s="307" t="b">
        <f t="shared" si="1"/>
        <v>0</v>
      </c>
      <c r="S69" s="500">
        <v>58</v>
      </c>
      <c r="T69" s="501"/>
      <c r="U69" s="501"/>
      <c r="V69" s="502"/>
      <c r="W69" s="504"/>
      <c r="X69" s="307" t="str">
        <f t="shared" si="2"/>
        <v>#</v>
      </c>
    </row>
    <row r="70" spans="1:24" ht="12.75">
      <c r="A70" s="494">
        <v>59</v>
      </c>
      <c r="B70" s="505"/>
      <c r="C70" s="505"/>
      <c r="D70" s="586"/>
      <c r="E70" s="587"/>
      <c r="F70" s="499" t="b">
        <f t="shared" si="0"/>
        <v>0</v>
      </c>
      <c r="G70" s="442"/>
      <c r="H70" s="442"/>
      <c r="I70" s="442"/>
      <c r="J70" s="494">
        <v>59</v>
      </c>
      <c r="K70" s="505"/>
      <c r="L70" s="505"/>
      <c r="M70" s="502"/>
      <c r="N70" s="508"/>
      <c r="O70" s="307" t="b">
        <f t="shared" si="1"/>
        <v>0</v>
      </c>
      <c r="S70" s="500">
        <v>59</v>
      </c>
      <c r="T70" s="501"/>
      <c r="U70" s="501"/>
      <c r="V70" s="502"/>
      <c r="W70" s="504"/>
      <c r="X70" s="307" t="str">
        <f t="shared" si="2"/>
        <v>#</v>
      </c>
    </row>
    <row r="71" spans="1:24" ht="12.75">
      <c r="A71" s="500">
        <v>60</v>
      </c>
      <c r="B71" s="505"/>
      <c r="C71" s="505"/>
      <c r="D71" s="586"/>
      <c r="E71" s="587"/>
      <c r="F71" s="499" t="b">
        <f t="shared" si="0"/>
        <v>0</v>
      </c>
      <c r="G71" s="442"/>
      <c r="H71" s="442"/>
      <c r="I71" s="442"/>
      <c r="J71" s="500">
        <v>60</v>
      </c>
      <c r="K71" s="505"/>
      <c r="L71" s="505"/>
      <c r="M71" s="502"/>
      <c r="N71" s="508"/>
      <c r="O71" s="307" t="b">
        <f t="shared" si="1"/>
        <v>0</v>
      </c>
      <c r="S71" s="500">
        <v>60</v>
      </c>
      <c r="T71" s="501"/>
      <c r="U71" s="501"/>
      <c r="V71" s="502"/>
      <c r="W71" s="504"/>
      <c r="X71" s="307" t="str">
        <f t="shared" si="2"/>
        <v>#</v>
      </c>
    </row>
    <row r="72" spans="1:24" ht="12.75">
      <c r="A72" s="494">
        <v>61</v>
      </c>
      <c r="B72" s="505"/>
      <c r="C72" s="505"/>
      <c r="D72" s="586"/>
      <c r="E72" s="587"/>
      <c r="F72" s="499" t="b">
        <f t="shared" si="0"/>
        <v>0</v>
      </c>
      <c r="G72" s="442"/>
      <c r="H72" s="442"/>
      <c r="I72" s="442"/>
      <c r="J72" s="494">
        <v>61</v>
      </c>
      <c r="K72" s="505"/>
      <c r="L72" s="505"/>
      <c r="M72" s="502"/>
      <c r="N72" s="508"/>
      <c r="O72" s="307" t="b">
        <f t="shared" si="1"/>
        <v>0</v>
      </c>
      <c r="S72" s="500">
        <v>61</v>
      </c>
      <c r="T72" s="501"/>
      <c r="U72" s="501"/>
      <c r="V72" s="502"/>
      <c r="W72" s="504"/>
      <c r="X72" s="307" t="str">
        <f t="shared" si="2"/>
        <v>#</v>
      </c>
    </row>
    <row r="73" spans="1:24" ht="12.75">
      <c r="A73" s="500">
        <v>62</v>
      </c>
      <c r="B73" s="505"/>
      <c r="C73" s="505"/>
      <c r="D73" s="586"/>
      <c r="E73" s="587"/>
      <c r="F73" s="499" t="b">
        <f t="shared" si="0"/>
        <v>0</v>
      </c>
      <c r="G73" s="442"/>
      <c r="H73" s="442"/>
      <c r="I73" s="442"/>
      <c r="J73" s="500">
        <v>62</v>
      </c>
      <c r="K73" s="505"/>
      <c r="L73" s="505"/>
      <c r="M73" s="502"/>
      <c r="N73" s="508"/>
      <c r="O73" s="307" t="b">
        <f t="shared" si="1"/>
        <v>0</v>
      </c>
      <c r="S73" s="500">
        <v>62</v>
      </c>
      <c r="T73" s="501"/>
      <c r="U73" s="501"/>
      <c r="V73" s="502"/>
      <c r="W73" s="504"/>
      <c r="X73" s="307" t="str">
        <f t="shared" si="2"/>
        <v>#</v>
      </c>
    </row>
    <row r="74" spans="1:24" ht="12.75">
      <c r="A74" s="494">
        <v>63</v>
      </c>
      <c r="B74" s="505"/>
      <c r="C74" s="505"/>
      <c r="D74" s="586"/>
      <c r="E74" s="587"/>
      <c r="F74" s="499" t="b">
        <f t="shared" si="0"/>
        <v>0</v>
      </c>
      <c r="G74" s="442"/>
      <c r="H74" s="442"/>
      <c r="I74" s="442"/>
      <c r="J74" s="494">
        <v>63</v>
      </c>
      <c r="K74" s="505"/>
      <c r="L74" s="505"/>
      <c r="M74" s="502"/>
      <c r="N74" s="508"/>
      <c r="O74" s="307" t="b">
        <f t="shared" si="1"/>
        <v>0</v>
      </c>
      <c r="S74" s="500">
        <v>63</v>
      </c>
      <c r="T74" s="501"/>
      <c r="U74" s="501"/>
      <c r="V74" s="502"/>
      <c r="W74" s="504"/>
      <c r="X74" s="307" t="str">
        <f t="shared" si="2"/>
        <v>#</v>
      </c>
    </row>
    <row r="75" spans="1:24" ht="12.75">
      <c r="A75" s="500">
        <v>64</v>
      </c>
      <c r="B75" s="505"/>
      <c r="C75" s="505"/>
      <c r="D75" s="586"/>
      <c r="E75" s="587"/>
      <c r="F75" s="499" t="b">
        <f t="shared" si="0"/>
        <v>0</v>
      </c>
      <c r="G75" s="442"/>
      <c r="H75" s="442"/>
      <c r="I75" s="442"/>
      <c r="J75" s="500">
        <v>64</v>
      </c>
      <c r="K75" s="505"/>
      <c r="L75" s="505"/>
      <c r="M75" s="502"/>
      <c r="N75" s="508"/>
      <c r="O75" s="307" t="b">
        <f t="shared" si="1"/>
        <v>0</v>
      </c>
      <c r="S75" s="500">
        <v>64</v>
      </c>
      <c r="T75" s="501"/>
      <c r="U75" s="501"/>
      <c r="V75" s="502"/>
      <c r="W75" s="504"/>
      <c r="X75" s="307" t="str">
        <f t="shared" si="2"/>
        <v>#</v>
      </c>
    </row>
    <row r="76" spans="1:24" ht="12.75">
      <c r="A76" s="494">
        <v>65</v>
      </c>
      <c r="B76" s="505"/>
      <c r="C76" s="505"/>
      <c r="D76" s="586"/>
      <c r="E76" s="587"/>
      <c r="F76" s="499" t="b">
        <f aca="true" t="shared" si="3" ref="F76:F91">IF(E76&gt;27,5,IF(E76&gt;25,4,IF(E76&gt;23,3,IF(E76&gt;19,2,IF(E76&gt;1,1)))))</f>
        <v>0</v>
      </c>
      <c r="G76" s="442"/>
      <c r="H76" s="442"/>
      <c r="I76" s="442"/>
      <c r="J76" s="494">
        <v>65</v>
      </c>
      <c r="K76" s="505"/>
      <c r="L76" s="505"/>
      <c r="M76" s="502"/>
      <c r="N76" s="508"/>
      <c r="O76" s="307" t="b">
        <f t="shared" si="1"/>
        <v>0</v>
      </c>
      <c r="S76" s="500">
        <v>65</v>
      </c>
      <c r="T76" s="501"/>
      <c r="U76" s="501"/>
      <c r="V76" s="502"/>
      <c r="W76" s="504"/>
      <c r="X76" s="307" t="str">
        <f t="shared" si="2"/>
        <v>#</v>
      </c>
    </row>
    <row r="77" spans="1:24" ht="12.75">
      <c r="A77" s="500">
        <v>66</v>
      </c>
      <c r="B77" s="505"/>
      <c r="C77" s="505"/>
      <c r="D77" s="586"/>
      <c r="E77" s="587"/>
      <c r="F77" s="499" t="b">
        <f t="shared" si="3"/>
        <v>0</v>
      </c>
      <c r="G77" s="442"/>
      <c r="H77" s="442"/>
      <c r="I77" s="442"/>
      <c r="J77" s="500">
        <v>66</v>
      </c>
      <c r="K77" s="505"/>
      <c r="L77" s="505"/>
      <c r="M77" s="502"/>
      <c r="N77" s="508"/>
      <c r="O77" s="307" t="b">
        <f aca="true" t="shared" si="4" ref="O77:O91">IF(N77&gt;174,5,IF(N77&gt;164,4,IF(N77&gt;154,3,IF(N77&gt;144,2,IF(N77&gt;1,1)))))</f>
        <v>0</v>
      </c>
      <c r="S77" s="500">
        <v>66</v>
      </c>
      <c r="T77" s="501"/>
      <c r="U77" s="501"/>
      <c r="V77" s="502"/>
      <c r="W77" s="504"/>
      <c r="X77" s="307" t="str">
        <f aca="true" t="shared" si="5" ref="X77:X91">IF(W77&lt;1,"#",IF(W77&lt;18.5,5,IF(W77&lt;20.5,4,IF(W77&lt;22.5,3,IF(W77&lt;26.1,2,IF(W77&lt;100,1))))))</f>
        <v>#</v>
      </c>
    </row>
    <row r="78" spans="1:24" ht="12.75">
      <c r="A78" s="494">
        <v>67</v>
      </c>
      <c r="B78" s="505"/>
      <c r="C78" s="505"/>
      <c r="D78" s="586"/>
      <c r="E78" s="587"/>
      <c r="F78" s="499" t="b">
        <f t="shared" si="3"/>
        <v>0</v>
      </c>
      <c r="G78" s="442"/>
      <c r="H78" s="442"/>
      <c r="I78" s="442"/>
      <c r="J78" s="494">
        <v>67</v>
      </c>
      <c r="K78" s="505"/>
      <c r="L78" s="505"/>
      <c r="M78" s="502"/>
      <c r="N78" s="508"/>
      <c r="O78" s="307" t="b">
        <f t="shared" si="4"/>
        <v>0</v>
      </c>
      <c r="S78" s="500">
        <v>67</v>
      </c>
      <c r="T78" s="501"/>
      <c r="U78" s="501"/>
      <c r="V78" s="502"/>
      <c r="W78" s="504"/>
      <c r="X78" s="307" t="str">
        <f t="shared" si="5"/>
        <v>#</v>
      </c>
    </row>
    <row r="79" spans="1:24" ht="12.75">
      <c r="A79" s="500">
        <v>68</v>
      </c>
      <c r="B79" s="505"/>
      <c r="C79" s="505"/>
      <c r="D79" s="586"/>
      <c r="E79" s="587"/>
      <c r="F79" s="499" t="b">
        <f t="shared" si="3"/>
        <v>0</v>
      </c>
      <c r="G79" s="442"/>
      <c r="H79" s="442"/>
      <c r="I79" s="442"/>
      <c r="J79" s="500">
        <v>68</v>
      </c>
      <c r="K79" s="505"/>
      <c r="L79" s="505"/>
      <c r="M79" s="502"/>
      <c r="N79" s="508"/>
      <c r="O79" s="307" t="b">
        <f t="shared" si="4"/>
        <v>0</v>
      </c>
      <c r="S79" s="500">
        <v>68</v>
      </c>
      <c r="T79" s="501"/>
      <c r="U79" s="501"/>
      <c r="V79" s="502"/>
      <c r="W79" s="504"/>
      <c r="X79" s="307" t="str">
        <f t="shared" si="5"/>
        <v>#</v>
      </c>
    </row>
    <row r="80" spans="1:24" ht="12.75">
      <c r="A80" s="494">
        <v>69</v>
      </c>
      <c r="B80" s="505"/>
      <c r="C80" s="505"/>
      <c r="D80" s="586"/>
      <c r="E80" s="587"/>
      <c r="F80" s="499" t="b">
        <f t="shared" si="3"/>
        <v>0</v>
      </c>
      <c r="G80" s="442"/>
      <c r="H80" s="442"/>
      <c r="I80" s="442"/>
      <c r="J80" s="494">
        <v>69</v>
      </c>
      <c r="K80" s="505"/>
      <c r="L80" s="505"/>
      <c r="M80" s="502"/>
      <c r="N80" s="508"/>
      <c r="O80" s="307" t="b">
        <f t="shared" si="4"/>
        <v>0</v>
      </c>
      <c r="S80" s="500">
        <v>69</v>
      </c>
      <c r="T80" s="501"/>
      <c r="U80" s="501"/>
      <c r="V80" s="502"/>
      <c r="W80" s="504"/>
      <c r="X80" s="307" t="str">
        <f t="shared" si="5"/>
        <v>#</v>
      </c>
    </row>
    <row r="81" spans="1:24" ht="12.75">
      <c r="A81" s="500">
        <v>70</v>
      </c>
      <c r="B81" s="505"/>
      <c r="C81" s="505"/>
      <c r="D81" s="586"/>
      <c r="E81" s="587"/>
      <c r="F81" s="499" t="b">
        <f t="shared" si="3"/>
        <v>0</v>
      </c>
      <c r="G81" s="442"/>
      <c r="H81" s="442"/>
      <c r="I81" s="442"/>
      <c r="J81" s="500">
        <v>70</v>
      </c>
      <c r="K81" s="505"/>
      <c r="L81" s="505"/>
      <c r="M81" s="502"/>
      <c r="N81" s="508"/>
      <c r="O81" s="307" t="b">
        <f t="shared" si="4"/>
        <v>0</v>
      </c>
      <c r="S81" s="500">
        <v>70</v>
      </c>
      <c r="T81" s="501"/>
      <c r="U81" s="501"/>
      <c r="V81" s="502"/>
      <c r="W81" s="504"/>
      <c r="X81" s="307" t="str">
        <f t="shared" si="5"/>
        <v>#</v>
      </c>
    </row>
    <row r="82" spans="1:24" ht="12.75">
      <c r="A82" s="494">
        <v>71</v>
      </c>
      <c r="B82" s="505"/>
      <c r="C82" s="505"/>
      <c r="D82" s="586"/>
      <c r="E82" s="587"/>
      <c r="F82" s="499" t="b">
        <f t="shared" si="3"/>
        <v>0</v>
      </c>
      <c r="G82" s="442"/>
      <c r="H82" s="442"/>
      <c r="I82" s="442"/>
      <c r="J82" s="494">
        <v>71</v>
      </c>
      <c r="K82" s="505"/>
      <c r="L82" s="505"/>
      <c r="M82" s="502"/>
      <c r="N82" s="508"/>
      <c r="O82" s="307" t="b">
        <f t="shared" si="4"/>
        <v>0</v>
      </c>
      <c r="S82" s="500">
        <v>71</v>
      </c>
      <c r="T82" s="501"/>
      <c r="U82" s="501"/>
      <c r="V82" s="502"/>
      <c r="W82" s="504"/>
      <c r="X82" s="307" t="str">
        <f t="shared" si="5"/>
        <v>#</v>
      </c>
    </row>
    <row r="83" spans="1:30" ht="12.75">
      <c r="A83" s="500">
        <v>72</v>
      </c>
      <c r="B83" s="505"/>
      <c r="C83" s="505"/>
      <c r="D83" s="586"/>
      <c r="E83" s="587"/>
      <c r="F83" s="499" t="b">
        <f t="shared" si="3"/>
        <v>0</v>
      </c>
      <c r="G83" s="442"/>
      <c r="H83" s="442"/>
      <c r="I83" s="442"/>
      <c r="J83" s="500">
        <v>72</v>
      </c>
      <c r="K83" s="505"/>
      <c r="L83" s="505"/>
      <c r="M83" s="502"/>
      <c r="N83" s="508"/>
      <c r="O83" s="307" t="b">
        <f t="shared" si="4"/>
        <v>0</v>
      </c>
      <c r="S83" s="500">
        <v>72</v>
      </c>
      <c r="T83" s="501"/>
      <c r="U83" s="501"/>
      <c r="V83" s="502"/>
      <c r="W83" s="504"/>
      <c r="X83" s="307" t="str">
        <f t="shared" si="5"/>
        <v>#</v>
      </c>
      <c r="AC83" s="445"/>
      <c r="AD83" s="445"/>
    </row>
    <row r="84" spans="1:24" ht="12.75">
      <c r="A84" s="494">
        <v>73</v>
      </c>
      <c r="B84" s="505"/>
      <c r="C84" s="505"/>
      <c r="D84" s="586"/>
      <c r="E84" s="587"/>
      <c r="F84" s="499" t="b">
        <f t="shared" si="3"/>
        <v>0</v>
      </c>
      <c r="G84" s="442"/>
      <c r="H84" s="442"/>
      <c r="I84" s="442"/>
      <c r="J84" s="494">
        <v>73</v>
      </c>
      <c r="K84" s="505"/>
      <c r="L84" s="505"/>
      <c r="M84" s="502"/>
      <c r="N84" s="508"/>
      <c r="O84" s="307" t="b">
        <f t="shared" si="4"/>
        <v>0</v>
      </c>
      <c r="S84" s="500">
        <v>73</v>
      </c>
      <c r="T84" s="501"/>
      <c r="U84" s="501"/>
      <c r="V84" s="502"/>
      <c r="W84" s="504"/>
      <c r="X84" s="307" t="str">
        <f t="shared" si="5"/>
        <v>#</v>
      </c>
    </row>
    <row r="85" spans="1:24" ht="12.75">
      <c r="A85" s="500">
        <v>74</v>
      </c>
      <c r="B85" s="505"/>
      <c r="C85" s="505"/>
      <c r="D85" s="586"/>
      <c r="E85" s="587"/>
      <c r="F85" s="499" t="b">
        <f t="shared" si="3"/>
        <v>0</v>
      </c>
      <c r="G85" s="442"/>
      <c r="H85" s="442"/>
      <c r="I85" s="442"/>
      <c r="J85" s="500">
        <v>74</v>
      </c>
      <c r="K85" s="505"/>
      <c r="L85" s="505"/>
      <c r="M85" s="502"/>
      <c r="N85" s="508"/>
      <c r="O85" s="307" t="b">
        <f t="shared" si="4"/>
        <v>0</v>
      </c>
      <c r="S85" s="500">
        <v>74</v>
      </c>
      <c r="T85" s="501"/>
      <c r="U85" s="501"/>
      <c r="V85" s="502"/>
      <c r="W85" s="504"/>
      <c r="X85" s="307" t="str">
        <f t="shared" si="5"/>
        <v>#</v>
      </c>
    </row>
    <row r="86" spans="1:24" ht="12.75">
      <c r="A86" s="494">
        <v>75</v>
      </c>
      <c r="B86" s="505"/>
      <c r="C86" s="505"/>
      <c r="D86" s="586"/>
      <c r="E86" s="587"/>
      <c r="F86" s="499" t="b">
        <f t="shared" si="3"/>
        <v>0</v>
      </c>
      <c r="G86" s="442"/>
      <c r="H86" s="442"/>
      <c r="I86" s="442"/>
      <c r="J86" s="494">
        <v>75</v>
      </c>
      <c r="K86" s="505"/>
      <c r="L86" s="505"/>
      <c r="M86" s="502"/>
      <c r="N86" s="508"/>
      <c r="O86" s="307" t="b">
        <f t="shared" si="4"/>
        <v>0</v>
      </c>
      <c r="S86" s="500">
        <v>75</v>
      </c>
      <c r="T86" s="501"/>
      <c r="U86" s="501"/>
      <c r="V86" s="502"/>
      <c r="W86" s="504"/>
      <c r="X86" s="307" t="str">
        <f t="shared" si="5"/>
        <v>#</v>
      </c>
    </row>
    <row r="87" spans="1:24" ht="12.75">
      <c r="A87" s="500">
        <v>76</v>
      </c>
      <c r="B87" s="505"/>
      <c r="C87" s="505"/>
      <c r="D87" s="586"/>
      <c r="E87" s="587"/>
      <c r="F87" s="499" t="b">
        <f t="shared" si="3"/>
        <v>0</v>
      </c>
      <c r="G87" s="442"/>
      <c r="H87" s="442"/>
      <c r="I87" s="442"/>
      <c r="J87" s="500">
        <v>76</v>
      </c>
      <c r="K87" s="505"/>
      <c r="L87" s="505"/>
      <c r="M87" s="502"/>
      <c r="N87" s="508"/>
      <c r="O87" s="307" t="b">
        <f t="shared" si="4"/>
        <v>0</v>
      </c>
      <c r="S87" s="500">
        <v>76</v>
      </c>
      <c r="T87" s="501"/>
      <c r="U87" s="501"/>
      <c r="V87" s="502"/>
      <c r="W87" s="504"/>
      <c r="X87" s="307" t="str">
        <f t="shared" si="5"/>
        <v>#</v>
      </c>
    </row>
    <row r="88" spans="1:24" ht="12.75">
      <c r="A88" s="494">
        <v>77</v>
      </c>
      <c r="B88" s="505"/>
      <c r="C88" s="505"/>
      <c r="D88" s="586"/>
      <c r="E88" s="587"/>
      <c r="F88" s="499" t="b">
        <f t="shared" si="3"/>
        <v>0</v>
      </c>
      <c r="G88" s="442"/>
      <c r="H88" s="442"/>
      <c r="I88" s="442"/>
      <c r="J88" s="494">
        <v>77</v>
      </c>
      <c r="K88" s="505"/>
      <c r="L88" s="505"/>
      <c r="M88" s="502"/>
      <c r="N88" s="508"/>
      <c r="O88" s="307" t="b">
        <f t="shared" si="4"/>
        <v>0</v>
      </c>
      <c r="S88" s="500">
        <v>77</v>
      </c>
      <c r="T88" s="501"/>
      <c r="U88" s="501"/>
      <c r="V88" s="502"/>
      <c r="W88" s="504"/>
      <c r="X88" s="307" t="str">
        <f t="shared" si="5"/>
        <v>#</v>
      </c>
    </row>
    <row r="89" spans="1:24" ht="12.75">
      <c r="A89" s="500">
        <v>78</v>
      </c>
      <c r="B89" s="505"/>
      <c r="C89" s="505"/>
      <c r="D89" s="586"/>
      <c r="E89" s="587"/>
      <c r="F89" s="499" t="b">
        <f t="shared" si="3"/>
        <v>0</v>
      </c>
      <c r="G89" s="442"/>
      <c r="H89" s="442"/>
      <c r="I89" s="442"/>
      <c r="J89" s="500">
        <v>78</v>
      </c>
      <c r="K89" s="505"/>
      <c r="L89" s="505"/>
      <c r="M89" s="502"/>
      <c r="N89" s="508"/>
      <c r="O89" s="307" t="b">
        <f t="shared" si="4"/>
        <v>0</v>
      </c>
      <c r="S89" s="500">
        <v>78</v>
      </c>
      <c r="T89" s="501"/>
      <c r="U89" s="501"/>
      <c r="V89" s="502"/>
      <c r="W89" s="504"/>
      <c r="X89" s="307" t="str">
        <f t="shared" si="5"/>
        <v>#</v>
      </c>
    </row>
    <row r="90" spans="1:24" ht="12.75">
      <c r="A90" s="494">
        <v>79</v>
      </c>
      <c r="B90" s="505"/>
      <c r="C90" s="505"/>
      <c r="D90" s="586"/>
      <c r="E90" s="587"/>
      <c r="F90" s="499" t="b">
        <f t="shared" si="3"/>
        <v>0</v>
      </c>
      <c r="G90" s="442"/>
      <c r="H90" s="442"/>
      <c r="I90" s="442"/>
      <c r="J90" s="494">
        <v>79</v>
      </c>
      <c r="K90" s="505"/>
      <c r="L90" s="505"/>
      <c r="M90" s="502"/>
      <c r="N90" s="508"/>
      <c r="O90" s="307" t="b">
        <f t="shared" si="4"/>
        <v>0</v>
      </c>
      <c r="S90" s="500">
        <v>79</v>
      </c>
      <c r="T90" s="501"/>
      <c r="U90" s="501"/>
      <c r="V90" s="502"/>
      <c r="W90" s="504"/>
      <c r="X90" s="307" t="str">
        <f t="shared" si="5"/>
        <v>#</v>
      </c>
    </row>
    <row r="91" spans="1:24" ht="13.5" thickBot="1">
      <c r="A91" s="500">
        <v>80</v>
      </c>
      <c r="B91" s="512"/>
      <c r="C91" s="512"/>
      <c r="D91" s="513"/>
      <c r="E91" s="588"/>
      <c r="F91" s="516" t="b">
        <f t="shared" si="3"/>
        <v>0</v>
      </c>
      <c r="G91" s="442"/>
      <c r="H91" s="442"/>
      <c r="I91" s="442"/>
      <c r="J91" s="500">
        <v>80</v>
      </c>
      <c r="K91" s="512"/>
      <c r="L91" s="512"/>
      <c r="M91" s="513"/>
      <c r="N91" s="515"/>
      <c r="O91" s="329" t="b">
        <f t="shared" si="4"/>
        <v>0</v>
      </c>
      <c r="S91" s="511">
        <v>80</v>
      </c>
      <c r="T91" s="512"/>
      <c r="U91" s="512"/>
      <c r="V91" s="513"/>
      <c r="W91" s="517"/>
      <c r="X91" s="329" t="str">
        <f t="shared" si="5"/>
        <v>#</v>
      </c>
    </row>
    <row r="92" spans="1:26" ht="12.75">
      <c r="A92" s="518"/>
      <c r="B92" s="518"/>
      <c r="C92" s="518"/>
      <c r="D92" s="519"/>
      <c r="E92" s="520"/>
      <c r="F92" s="521"/>
      <c r="G92" s="522"/>
      <c r="H92" s="522"/>
      <c r="I92" s="523"/>
      <c r="J92" s="518"/>
      <c r="K92" s="518"/>
      <c r="L92" s="518"/>
      <c r="M92" s="519"/>
      <c r="N92" s="589"/>
      <c r="O92" s="521"/>
      <c r="P92" s="522"/>
      <c r="Q92" s="522"/>
      <c r="R92" s="523"/>
      <c r="S92" s="518"/>
      <c r="T92" s="518"/>
      <c r="U92" s="518"/>
      <c r="V92" s="519"/>
      <c r="W92" s="589"/>
      <c r="X92" s="521"/>
      <c r="Y92" s="522"/>
      <c r="Z92" s="522"/>
    </row>
    <row r="93" spans="1:35" s="446" customFormat="1" ht="12.75">
      <c r="A93" s="524"/>
      <c r="B93" s="524"/>
      <c r="C93" s="524"/>
      <c r="D93" s="525"/>
      <c r="E93" s="526" t="s">
        <v>121</v>
      </c>
      <c r="F93" s="527"/>
      <c r="G93" s="412"/>
      <c r="H93" s="412"/>
      <c r="I93" s="528"/>
      <c r="J93" s="524"/>
      <c r="K93" s="524"/>
      <c r="L93" s="524"/>
      <c r="M93" s="525"/>
      <c r="N93" s="529" t="s">
        <v>127</v>
      </c>
      <c r="O93" s="530"/>
      <c r="P93" s="522"/>
      <c r="Q93" s="522"/>
      <c r="R93" s="528"/>
      <c r="S93" s="524"/>
      <c r="T93" s="524"/>
      <c r="U93" s="524"/>
      <c r="V93" s="525"/>
      <c r="W93" s="529" t="s">
        <v>128</v>
      </c>
      <c r="X93" s="531"/>
      <c r="Y93" s="522"/>
      <c r="Z93" s="522"/>
      <c r="AB93" s="442"/>
      <c r="AC93" s="442"/>
      <c r="AD93" s="442"/>
      <c r="AE93" s="442"/>
      <c r="AF93" s="445"/>
      <c r="AG93" s="442"/>
      <c r="AH93" s="442"/>
      <c r="AI93" s="442"/>
    </row>
    <row r="94" spans="1:9" ht="12.75">
      <c r="A94" s="518"/>
      <c r="B94" s="518"/>
      <c r="C94" s="518"/>
      <c r="D94" s="519"/>
      <c r="E94" s="532"/>
      <c r="F94" s="532"/>
      <c r="G94" s="532"/>
      <c r="H94" s="532"/>
      <c r="I94" s="532"/>
    </row>
    <row r="95" spans="1:33" ht="12.75">
      <c r="A95" s="459">
        <v>1</v>
      </c>
      <c r="B95" s="459">
        <v>2</v>
      </c>
      <c r="C95" s="459"/>
      <c r="D95" s="459">
        <v>3</v>
      </c>
      <c r="E95" s="459"/>
      <c r="F95" s="459">
        <v>4</v>
      </c>
      <c r="G95" s="518"/>
      <c r="H95" s="518"/>
      <c r="I95" s="532"/>
      <c r="J95" s="459">
        <v>1</v>
      </c>
      <c r="K95" s="459">
        <v>2</v>
      </c>
      <c r="L95" s="459"/>
      <c r="M95" s="459">
        <v>3</v>
      </c>
      <c r="N95" s="459"/>
      <c r="O95" s="459">
        <v>4</v>
      </c>
      <c r="S95" s="459">
        <v>1</v>
      </c>
      <c r="T95" s="459">
        <v>2</v>
      </c>
      <c r="U95" s="459"/>
      <c r="V95" s="459">
        <v>3</v>
      </c>
      <c r="W95" s="459"/>
      <c r="X95" s="459">
        <v>4</v>
      </c>
      <c r="AB95" s="459">
        <v>1</v>
      </c>
      <c r="AC95" s="459">
        <v>2</v>
      </c>
      <c r="AD95" s="459"/>
      <c r="AE95" s="459">
        <v>3</v>
      </c>
      <c r="AF95" s="459"/>
      <c r="AG95" s="459">
        <v>4</v>
      </c>
    </row>
    <row r="96" spans="1:32" ht="12.75" customHeight="1" thickBot="1">
      <c r="A96" s="518"/>
      <c r="B96" s="518"/>
      <c r="C96" s="518"/>
      <c r="D96" s="532"/>
      <c r="E96" s="442"/>
      <c r="F96" s="442"/>
      <c r="G96" s="442"/>
      <c r="H96" s="442"/>
      <c r="I96" s="445"/>
      <c r="N96" s="442"/>
      <c r="R96" s="445"/>
      <c r="W96" s="442"/>
      <c r="AF96" s="442"/>
    </row>
    <row r="97" spans="1:35" ht="12.75">
      <c r="A97" s="460" t="s">
        <v>2</v>
      </c>
      <c r="B97" s="461" t="s">
        <v>3</v>
      </c>
      <c r="C97" s="462"/>
      <c r="D97" s="463" t="s">
        <v>4</v>
      </c>
      <c r="E97" s="533" t="s">
        <v>9</v>
      </c>
      <c r="F97" s="534"/>
      <c r="G97" s="534"/>
      <c r="H97" s="535"/>
      <c r="I97" s="532"/>
      <c r="J97" s="460" t="s">
        <v>2</v>
      </c>
      <c r="K97" s="461" t="s">
        <v>3</v>
      </c>
      <c r="L97" s="462"/>
      <c r="M97" s="463" t="s">
        <v>4</v>
      </c>
      <c r="N97" s="536" t="s">
        <v>10</v>
      </c>
      <c r="O97" s="537"/>
      <c r="P97" s="537"/>
      <c r="Q97" s="538"/>
      <c r="S97" s="460" t="s">
        <v>2</v>
      </c>
      <c r="T97" s="461" t="s">
        <v>3</v>
      </c>
      <c r="U97" s="462"/>
      <c r="V97" s="463" t="s">
        <v>4</v>
      </c>
      <c r="W97" s="539" t="s">
        <v>11</v>
      </c>
      <c r="X97" s="540"/>
      <c r="Y97" s="540"/>
      <c r="Z97" s="541"/>
      <c r="AB97" s="460" t="s">
        <v>2</v>
      </c>
      <c r="AC97" s="461" t="s">
        <v>3</v>
      </c>
      <c r="AD97" s="542"/>
      <c r="AE97" s="543" t="s">
        <v>4</v>
      </c>
      <c r="AF97" s="544" t="s">
        <v>152</v>
      </c>
      <c r="AG97" s="545"/>
      <c r="AH97" s="545"/>
      <c r="AI97" s="546"/>
    </row>
    <row r="98" spans="1:35" ht="13.5" customHeight="1" thickBot="1">
      <c r="A98" s="473"/>
      <c r="B98" s="474"/>
      <c r="C98" s="475"/>
      <c r="D98" s="476"/>
      <c r="E98" s="547" t="s">
        <v>17</v>
      </c>
      <c r="F98" s="548"/>
      <c r="G98" s="548"/>
      <c r="H98" s="549"/>
      <c r="I98" s="532"/>
      <c r="J98" s="473"/>
      <c r="K98" s="474"/>
      <c r="L98" s="475"/>
      <c r="M98" s="476"/>
      <c r="N98" s="550" t="s">
        <v>18</v>
      </c>
      <c r="O98" s="551"/>
      <c r="P98" s="551"/>
      <c r="Q98" s="552"/>
      <c r="S98" s="473"/>
      <c r="T98" s="474"/>
      <c r="U98" s="475"/>
      <c r="V98" s="476"/>
      <c r="W98" s="553" t="s">
        <v>19</v>
      </c>
      <c r="X98" s="554"/>
      <c r="Y98" s="554"/>
      <c r="Z98" s="555"/>
      <c r="AB98" s="590"/>
      <c r="AC98" s="557"/>
      <c r="AD98" s="521"/>
      <c r="AE98" s="591"/>
      <c r="AF98" s="558">
        <v>6</v>
      </c>
      <c r="AG98" s="559"/>
      <c r="AH98" s="559"/>
      <c r="AI98" s="560"/>
    </row>
    <row r="99" spans="1:35" ht="15.75" thickBot="1">
      <c r="A99" s="487"/>
      <c r="B99" s="488"/>
      <c r="C99" s="488"/>
      <c r="D99" s="489"/>
      <c r="E99" s="561">
        <v>2014</v>
      </c>
      <c r="F99" s="491" t="s">
        <v>22</v>
      </c>
      <c r="G99" s="445"/>
      <c r="H99" s="445"/>
      <c r="I99" s="532"/>
      <c r="J99" s="487"/>
      <c r="K99" s="488"/>
      <c r="L99" s="488"/>
      <c r="M99" s="489"/>
      <c r="N99" s="562">
        <v>2014</v>
      </c>
      <c r="O99" s="491" t="s">
        <v>22</v>
      </c>
      <c r="P99" s="445"/>
      <c r="Q99" s="445"/>
      <c r="S99" s="487"/>
      <c r="T99" s="488"/>
      <c r="U99" s="488"/>
      <c r="V99" s="489"/>
      <c r="W99" s="563">
        <v>2014</v>
      </c>
      <c r="X99" s="491" t="s">
        <v>22</v>
      </c>
      <c r="Y99" s="445"/>
      <c r="Z99" s="445"/>
      <c r="AB99" s="592"/>
      <c r="AC99" s="488"/>
      <c r="AD99" s="488"/>
      <c r="AE99" s="593"/>
      <c r="AF99" s="566">
        <v>2014</v>
      </c>
      <c r="AG99" s="491" t="s">
        <v>22</v>
      </c>
      <c r="AH99" s="445"/>
      <c r="AI99" s="445"/>
    </row>
    <row r="100" spans="1:33" ht="12.75">
      <c r="A100" s="494">
        <v>1</v>
      </c>
      <c r="B100" s="496"/>
      <c r="C100" s="496"/>
      <c r="D100" s="497"/>
      <c r="E100" s="567"/>
      <c r="F100" s="289" t="b">
        <f>IF(E100&gt;34,5,IF(E100&gt;29,4,IF(E100&gt;24,3,IF(E100&gt;20,2,IF(E100&gt;1,1)))))</f>
        <v>0</v>
      </c>
      <c r="G100" s="442"/>
      <c r="H100" s="442"/>
      <c r="I100" s="532"/>
      <c r="J100" s="494">
        <v>1</v>
      </c>
      <c r="K100" s="496"/>
      <c r="L100" s="496"/>
      <c r="M100" s="497"/>
      <c r="N100" s="568"/>
      <c r="O100" s="289" t="b">
        <f>IF(N100&gt;64,5,IF(N100&gt;59,4,IF(N100&gt;54,3,IF(N100&gt;49,2,IF(N100&gt;1,1)))))</f>
        <v>0</v>
      </c>
      <c r="S100" s="494">
        <v>1</v>
      </c>
      <c r="T100" s="496"/>
      <c r="U100" s="496"/>
      <c r="V100" s="497"/>
      <c r="W100" s="569"/>
      <c r="X100" s="292" t="b">
        <f>IF(W100&gt;42,5,IF(W100&gt;32,4,IF(W100&gt;22,3,IF(W100&gt;13,2,IF(W100&gt;0,1)))))</f>
        <v>0</v>
      </c>
      <c r="AB100" s="494">
        <v>1</v>
      </c>
      <c r="AC100" s="496"/>
      <c r="AD100" s="496"/>
      <c r="AE100" s="497"/>
      <c r="AF100" s="570"/>
      <c r="AG100" s="292" t="b">
        <f>IF(AF100&gt;1149,5,IF(AF100&gt;1099,4,IF(AF100&gt;999,3,IF(AF100&gt;890,2,IF(AF100&gt;0,1)))))</f>
        <v>0</v>
      </c>
    </row>
    <row r="101" spans="1:33" ht="12.75">
      <c r="A101" s="500">
        <v>2</v>
      </c>
      <c r="B101" s="501"/>
      <c r="C101" s="501"/>
      <c r="D101" s="502"/>
      <c r="E101" s="571"/>
      <c r="F101" s="310" t="b">
        <f aca="true" t="shared" si="6" ref="F101:F164">IF(E101&gt;34,5,IF(E101&gt;29,4,IF(E101&gt;24,3,IF(E101&gt;20,2,IF(E101&gt;1,1)))))</f>
        <v>0</v>
      </c>
      <c r="G101" s="442"/>
      <c r="H101" s="442"/>
      <c r="I101" s="532"/>
      <c r="J101" s="500">
        <v>2</v>
      </c>
      <c r="K101" s="501"/>
      <c r="L101" s="501"/>
      <c r="M101" s="502"/>
      <c r="N101" s="572"/>
      <c r="O101" s="310" t="b">
        <f aca="true" t="shared" si="7" ref="O101:O164">IF(N101&gt;64,5,IF(N101&gt;59,4,IF(N101&gt;54,3,IF(N101&gt;49,2,IF(N101&gt;1,1)))))</f>
        <v>0</v>
      </c>
      <c r="S101" s="500">
        <v>2</v>
      </c>
      <c r="T101" s="501"/>
      <c r="U101" s="501"/>
      <c r="V101" s="502"/>
      <c r="W101" s="573"/>
      <c r="X101" s="313" t="b">
        <f aca="true" t="shared" si="8" ref="X101:X164">IF(W101&gt;42,5,IF(W101&gt;32,4,IF(W101&gt;22,3,IF(W101&gt;13,2,IF(W101&gt;0,1)))))</f>
        <v>0</v>
      </c>
      <c r="AB101" s="500">
        <v>2</v>
      </c>
      <c r="AC101" s="501"/>
      <c r="AD101" s="501"/>
      <c r="AE101" s="502"/>
      <c r="AF101" s="594"/>
      <c r="AG101" s="313" t="b">
        <f aca="true" t="shared" si="9" ref="AG101:AG164">IF(AF101&gt;1149,5,IF(AF101&gt;1099,4,IF(AF101&gt;999,3,IF(AF101&gt;890,2,IF(AF101&gt;0,1)))))</f>
        <v>0</v>
      </c>
    </row>
    <row r="102" spans="1:33" ht="12.75">
      <c r="A102" s="494">
        <v>3</v>
      </c>
      <c r="B102" s="501"/>
      <c r="C102" s="501"/>
      <c r="D102" s="502"/>
      <c r="E102" s="571"/>
      <c r="F102" s="310" t="b">
        <f t="shared" si="6"/>
        <v>0</v>
      </c>
      <c r="G102" s="442"/>
      <c r="H102" s="442"/>
      <c r="I102" s="532"/>
      <c r="J102" s="494">
        <v>3</v>
      </c>
      <c r="K102" s="501"/>
      <c r="L102" s="501"/>
      <c r="M102" s="502"/>
      <c r="N102" s="572"/>
      <c r="O102" s="310" t="b">
        <f t="shared" si="7"/>
        <v>0</v>
      </c>
      <c r="S102" s="494">
        <v>3</v>
      </c>
      <c r="T102" s="501"/>
      <c r="U102" s="501"/>
      <c r="V102" s="502"/>
      <c r="W102" s="573"/>
      <c r="X102" s="313" t="b">
        <f t="shared" si="8"/>
        <v>0</v>
      </c>
      <c r="AB102" s="494">
        <v>3</v>
      </c>
      <c r="AC102" s="501"/>
      <c r="AD102" s="501"/>
      <c r="AE102" s="502"/>
      <c r="AF102" s="594"/>
      <c r="AG102" s="313" t="b">
        <f t="shared" si="9"/>
        <v>0</v>
      </c>
    </row>
    <row r="103" spans="1:33" ht="12.75">
      <c r="A103" s="500">
        <v>4</v>
      </c>
      <c r="B103" s="501"/>
      <c r="C103" s="501"/>
      <c r="D103" s="502"/>
      <c r="E103" s="571"/>
      <c r="F103" s="310" t="b">
        <f t="shared" si="6"/>
        <v>0</v>
      </c>
      <c r="G103" s="442"/>
      <c r="H103" s="442"/>
      <c r="J103" s="500">
        <v>4</v>
      </c>
      <c r="K103" s="501"/>
      <c r="L103" s="501"/>
      <c r="M103" s="502"/>
      <c r="N103" s="572"/>
      <c r="O103" s="310" t="b">
        <f t="shared" si="7"/>
        <v>0</v>
      </c>
      <c r="S103" s="500">
        <v>4</v>
      </c>
      <c r="T103" s="501"/>
      <c r="U103" s="501"/>
      <c r="V103" s="502"/>
      <c r="W103" s="573"/>
      <c r="X103" s="313" t="b">
        <f t="shared" si="8"/>
        <v>0</v>
      </c>
      <c r="AB103" s="500">
        <v>4</v>
      </c>
      <c r="AC103" s="501"/>
      <c r="AD103" s="501"/>
      <c r="AE103" s="502"/>
      <c r="AF103" s="594"/>
      <c r="AG103" s="313" t="b">
        <f t="shared" si="9"/>
        <v>0</v>
      </c>
    </row>
    <row r="104" spans="1:33" ht="12.75">
      <c r="A104" s="494">
        <v>5</v>
      </c>
      <c r="B104" s="501"/>
      <c r="C104" s="501"/>
      <c r="D104" s="502"/>
      <c r="E104" s="571"/>
      <c r="F104" s="310" t="b">
        <f t="shared" si="6"/>
        <v>0</v>
      </c>
      <c r="G104" s="442"/>
      <c r="H104" s="442"/>
      <c r="J104" s="494">
        <v>5</v>
      </c>
      <c r="K104" s="501"/>
      <c r="L104" s="501"/>
      <c r="M104" s="502"/>
      <c r="N104" s="572"/>
      <c r="O104" s="310" t="b">
        <f t="shared" si="7"/>
        <v>0</v>
      </c>
      <c r="S104" s="494">
        <v>5</v>
      </c>
      <c r="T104" s="501"/>
      <c r="U104" s="501"/>
      <c r="V104" s="502"/>
      <c r="W104" s="573"/>
      <c r="X104" s="313" t="b">
        <f t="shared" si="8"/>
        <v>0</v>
      </c>
      <c r="AB104" s="494">
        <v>5</v>
      </c>
      <c r="AC104" s="501"/>
      <c r="AD104" s="501"/>
      <c r="AE104" s="502"/>
      <c r="AF104" s="594"/>
      <c r="AG104" s="313" t="b">
        <f t="shared" si="9"/>
        <v>0</v>
      </c>
    </row>
    <row r="105" spans="1:33" ht="12.75">
      <c r="A105" s="500">
        <v>6</v>
      </c>
      <c r="B105" s="501"/>
      <c r="C105" s="501"/>
      <c r="D105" s="502"/>
      <c r="E105" s="571"/>
      <c r="F105" s="310" t="b">
        <f t="shared" si="6"/>
        <v>0</v>
      </c>
      <c r="G105" s="442"/>
      <c r="H105" s="442"/>
      <c r="J105" s="500">
        <v>6</v>
      </c>
      <c r="K105" s="501"/>
      <c r="L105" s="501"/>
      <c r="M105" s="502"/>
      <c r="N105" s="572"/>
      <c r="O105" s="310" t="b">
        <f t="shared" si="7"/>
        <v>0</v>
      </c>
      <c r="S105" s="500">
        <v>6</v>
      </c>
      <c r="T105" s="501"/>
      <c r="U105" s="501"/>
      <c r="V105" s="502"/>
      <c r="W105" s="573"/>
      <c r="X105" s="313" t="b">
        <f t="shared" si="8"/>
        <v>0</v>
      </c>
      <c r="AB105" s="500">
        <v>6</v>
      </c>
      <c r="AC105" s="501"/>
      <c r="AD105" s="501"/>
      <c r="AE105" s="502"/>
      <c r="AF105" s="594"/>
      <c r="AG105" s="313" t="b">
        <f t="shared" si="9"/>
        <v>0</v>
      </c>
    </row>
    <row r="106" spans="1:33" ht="12.75">
      <c r="A106" s="494">
        <v>7</v>
      </c>
      <c r="B106" s="501"/>
      <c r="C106" s="501"/>
      <c r="D106" s="502"/>
      <c r="E106" s="571"/>
      <c r="F106" s="310" t="b">
        <f t="shared" si="6"/>
        <v>0</v>
      </c>
      <c r="G106" s="442"/>
      <c r="H106" s="442"/>
      <c r="J106" s="494">
        <v>7</v>
      </c>
      <c r="K106" s="501"/>
      <c r="L106" s="501"/>
      <c r="M106" s="502"/>
      <c r="N106" s="572"/>
      <c r="O106" s="310" t="b">
        <f t="shared" si="7"/>
        <v>0</v>
      </c>
      <c r="S106" s="494">
        <v>7</v>
      </c>
      <c r="T106" s="501"/>
      <c r="U106" s="501"/>
      <c r="V106" s="502"/>
      <c r="W106" s="573"/>
      <c r="X106" s="313" t="b">
        <f t="shared" si="8"/>
        <v>0</v>
      </c>
      <c r="AB106" s="494">
        <v>7</v>
      </c>
      <c r="AC106" s="501"/>
      <c r="AD106" s="501"/>
      <c r="AE106" s="502"/>
      <c r="AF106" s="594"/>
      <c r="AG106" s="313" t="b">
        <f t="shared" si="9"/>
        <v>0</v>
      </c>
    </row>
    <row r="107" spans="1:33" ht="12.75">
      <c r="A107" s="500">
        <v>8</v>
      </c>
      <c r="B107" s="501"/>
      <c r="C107" s="501"/>
      <c r="D107" s="502"/>
      <c r="E107" s="571"/>
      <c r="F107" s="310" t="b">
        <f t="shared" si="6"/>
        <v>0</v>
      </c>
      <c r="G107" s="442"/>
      <c r="H107" s="442"/>
      <c r="J107" s="500">
        <v>8</v>
      </c>
      <c r="K107" s="501"/>
      <c r="L107" s="501"/>
      <c r="M107" s="502"/>
      <c r="N107" s="572"/>
      <c r="O107" s="310" t="b">
        <f t="shared" si="7"/>
        <v>0</v>
      </c>
      <c r="S107" s="500">
        <v>8</v>
      </c>
      <c r="T107" s="501"/>
      <c r="U107" s="501"/>
      <c r="V107" s="502"/>
      <c r="W107" s="573"/>
      <c r="X107" s="313" t="b">
        <f t="shared" si="8"/>
        <v>0</v>
      </c>
      <c r="AB107" s="500">
        <v>8</v>
      </c>
      <c r="AC107" s="501"/>
      <c r="AD107" s="501"/>
      <c r="AE107" s="502"/>
      <c r="AF107" s="594"/>
      <c r="AG107" s="313" t="b">
        <f t="shared" si="9"/>
        <v>0</v>
      </c>
    </row>
    <row r="108" spans="1:33" ht="12.75">
      <c r="A108" s="494">
        <v>9</v>
      </c>
      <c r="B108" s="501"/>
      <c r="C108" s="501"/>
      <c r="D108" s="502"/>
      <c r="E108" s="571"/>
      <c r="F108" s="310" t="b">
        <f t="shared" si="6"/>
        <v>0</v>
      </c>
      <c r="G108" s="442"/>
      <c r="H108" s="442"/>
      <c r="J108" s="494">
        <v>9</v>
      </c>
      <c r="K108" s="501"/>
      <c r="L108" s="501"/>
      <c r="M108" s="502"/>
      <c r="N108" s="572"/>
      <c r="O108" s="310" t="b">
        <f t="shared" si="7"/>
        <v>0</v>
      </c>
      <c r="S108" s="494">
        <v>9</v>
      </c>
      <c r="T108" s="501"/>
      <c r="U108" s="501"/>
      <c r="V108" s="502"/>
      <c r="W108" s="573"/>
      <c r="X108" s="313" t="b">
        <f t="shared" si="8"/>
        <v>0</v>
      </c>
      <c r="AB108" s="494">
        <v>9</v>
      </c>
      <c r="AC108" s="501"/>
      <c r="AD108" s="501"/>
      <c r="AE108" s="502"/>
      <c r="AF108" s="594"/>
      <c r="AG108" s="313" t="b">
        <f t="shared" si="9"/>
        <v>0</v>
      </c>
    </row>
    <row r="109" spans="1:33" ht="12.75">
      <c r="A109" s="500">
        <v>10</v>
      </c>
      <c r="B109" s="501"/>
      <c r="C109" s="501"/>
      <c r="D109" s="502"/>
      <c r="E109" s="571"/>
      <c r="F109" s="310" t="b">
        <f t="shared" si="6"/>
        <v>0</v>
      </c>
      <c r="G109" s="442"/>
      <c r="H109" s="442"/>
      <c r="J109" s="500">
        <v>10</v>
      </c>
      <c r="K109" s="501"/>
      <c r="L109" s="501"/>
      <c r="M109" s="502"/>
      <c r="N109" s="572"/>
      <c r="O109" s="310" t="b">
        <f t="shared" si="7"/>
        <v>0</v>
      </c>
      <c r="S109" s="500">
        <v>10</v>
      </c>
      <c r="T109" s="501"/>
      <c r="U109" s="501"/>
      <c r="V109" s="502"/>
      <c r="W109" s="573"/>
      <c r="X109" s="313" t="b">
        <f t="shared" si="8"/>
        <v>0</v>
      </c>
      <c r="AB109" s="500">
        <v>10</v>
      </c>
      <c r="AC109" s="501"/>
      <c r="AD109" s="501"/>
      <c r="AE109" s="502"/>
      <c r="AF109" s="594"/>
      <c r="AG109" s="313" t="b">
        <f t="shared" si="9"/>
        <v>0</v>
      </c>
    </row>
    <row r="110" spans="1:33" ht="12.75">
      <c r="A110" s="494">
        <v>11</v>
      </c>
      <c r="B110" s="501"/>
      <c r="C110" s="501"/>
      <c r="D110" s="502"/>
      <c r="E110" s="571"/>
      <c r="F110" s="310" t="b">
        <f t="shared" si="6"/>
        <v>0</v>
      </c>
      <c r="G110" s="442"/>
      <c r="H110" s="442"/>
      <c r="J110" s="494">
        <v>11</v>
      </c>
      <c r="K110" s="501"/>
      <c r="L110" s="501"/>
      <c r="M110" s="502"/>
      <c r="N110" s="572"/>
      <c r="O110" s="310" t="b">
        <f t="shared" si="7"/>
        <v>0</v>
      </c>
      <c r="S110" s="494">
        <v>11</v>
      </c>
      <c r="T110" s="501"/>
      <c r="U110" s="501"/>
      <c r="V110" s="502"/>
      <c r="W110" s="573"/>
      <c r="X110" s="313" t="b">
        <f t="shared" si="8"/>
        <v>0</v>
      </c>
      <c r="AB110" s="494">
        <v>11</v>
      </c>
      <c r="AC110" s="501"/>
      <c r="AD110" s="501"/>
      <c r="AE110" s="502"/>
      <c r="AF110" s="594"/>
      <c r="AG110" s="313" t="b">
        <f t="shared" si="9"/>
        <v>0</v>
      </c>
    </row>
    <row r="111" spans="1:33" ht="12.75">
      <c r="A111" s="500">
        <v>12</v>
      </c>
      <c r="B111" s="501"/>
      <c r="C111" s="501"/>
      <c r="D111" s="502"/>
      <c r="E111" s="571"/>
      <c r="F111" s="310" t="b">
        <f t="shared" si="6"/>
        <v>0</v>
      </c>
      <c r="G111" s="442"/>
      <c r="H111" s="442"/>
      <c r="J111" s="500">
        <v>12</v>
      </c>
      <c r="K111" s="501"/>
      <c r="L111" s="501"/>
      <c r="M111" s="502"/>
      <c r="N111" s="572"/>
      <c r="O111" s="310" t="b">
        <f t="shared" si="7"/>
        <v>0</v>
      </c>
      <c r="S111" s="500">
        <v>12</v>
      </c>
      <c r="T111" s="501"/>
      <c r="U111" s="501"/>
      <c r="V111" s="502"/>
      <c r="W111" s="573"/>
      <c r="X111" s="313" t="b">
        <f t="shared" si="8"/>
        <v>0</v>
      </c>
      <c r="AB111" s="500">
        <v>12</v>
      </c>
      <c r="AC111" s="501"/>
      <c r="AD111" s="501"/>
      <c r="AE111" s="502"/>
      <c r="AF111" s="594"/>
      <c r="AG111" s="313" t="b">
        <f t="shared" si="9"/>
        <v>0</v>
      </c>
    </row>
    <row r="112" spans="1:33" ht="12.75">
      <c r="A112" s="494">
        <v>13</v>
      </c>
      <c r="B112" s="501"/>
      <c r="C112" s="501"/>
      <c r="D112" s="502"/>
      <c r="E112" s="571"/>
      <c r="F112" s="310" t="b">
        <f t="shared" si="6"/>
        <v>0</v>
      </c>
      <c r="G112" s="442"/>
      <c r="H112" s="442"/>
      <c r="J112" s="494">
        <v>13</v>
      </c>
      <c r="K112" s="501"/>
      <c r="L112" s="501"/>
      <c r="M112" s="502"/>
      <c r="N112" s="572"/>
      <c r="O112" s="310" t="b">
        <f t="shared" si="7"/>
        <v>0</v>
      </c>
      <c r="S112" s="494">
        <v>13</v>
      </c>
      <c r="T112" s="501"/>
      <c r="U112" s="501"/>
      <c r="V112" s="502"/>
      <c r="W112" s="573"/>
      <c r="X112" s="313" t="b">
        <f t="shared" si="8"/>
        <v>0</v>
      </c>
      <c r="AB112" s="494">
        <v>13</v>
      </c>
      <c r="AC112" s="501"/>
      <c r="AD112" s="501"/>
      <c r="AE112" s="502"/>
      <c r="AF112" s="594"/>
      <c r="AG112" s="313" t="b">
        <f t="shared" si="9"/>
        <v>0</v>
      </c>
    </row>
    <row r="113" spans="1:33" ht="12.75">
      <c r="A113" s="500">
        <v>14</v>
      </c>
      <c r="B113" s="501"/>
      <c r="C113" s="501"/>
      <c r="D113" s="502"/>
      <c r="E113" s="571"/>
      <c r="F113" s="310" t="b">
        <f t="shared" si="6"/>
        <v>0</v>
      </c>
      <c r="G113" s="442"/>
      <c r="H113" s="442"/>
      <c r="J113" s="500">
        <v>14</v>
      </c>
      <c r="K113" s="501"/>
      <c r="L113" s="501"/>
      <c r="M113" s="502"/>
      <c r="N113" s="572"/>
      <c r="O113" s="310" t="b">
        <f t="shared" si="7"/>
        <v>0</v>
      </c>
      <c r="S113" s="500">
        <v>14</v>
      </c>
      <c r="T113" s="501"/>
      <c r="U113" s="501"/>
      <c r="V113" s="502"/>
      <c r="W113" s="573"/>
      <c r="X113" s="313" t="b">
        <f t="shared" si="8"/>
        <v>0</v>
      </c>
      <c r="AB113" s="500">
        <v>14</v>
      </c>
      <c r="AC113" s="501"/>
      <c r="AD113" s="501"/>
      <c r="AE113" s="502"/>
      <c r="AF113" s="594"/>
      <c r="AG113" s="313" t="b">
        <f t="shared" si="9"/>
        <v>0</v>
      </c>
    </row>
    <row r="114" spans="1:33" ht="12.75">
      <c r="A114" s="494">
        <v>15</v>
      </c>
      <c r="B114" s="501"/>
      <c r="C114" s="501"/>
      <c r="D114" s="502"/>
      <c r="E114" s="571"/>
      <c r="F114" s="310" t="b">
        <f t="shared" si="6"/>
        <v>0</v>
      </c>
      <c r="G114" s="442"/>
      <c r="H114" s="442"/>
      <c r="J114" s="494">
        <v>15</v>
      </c>
      <c r="K114" s="501"/>
      <c r="L114" s="501"/>
      <c r="M114" s="502"/>
      <c r="N114" s="572"/>
      <c r="O114" s="310" t="b">
        <f t="shared" si="7"/>
        <v>0</v>
      </c>
      <c r="S114" s="494">
        <v>15</v>
      </c>
      <c r="T114" s="501"/>
      <c r="U114" s="501"/>
      <c r="V114" s="502"/>
      <c r="W114" s="573"/>
      <c r="X114" s="313" t="b">
        <f t="shared" si="8"/>
        <v>0</v>
      </c>
      <c r="AB114" s="494">
        <v>15</v>
      </c>
      <c r="AC114" s="501"/>
      <c r="AD114" s="501"/>
      <c r="AE114" s="502"/>
      <c r="AF114" s="594"/>
      <c r="AG114" s="313" t="b">
        <f t="shared" si="9"/>
        <v>0</v>
      </c>
    </row>
    <row r="115" spans="1:33" ht="12.75">
      <c r="A115" s="500">
        <v>16</v>
      </c>
      <c r="B115" s="501"/>
      <c r="C115" s="501"/>
      <c r="D115" s="502"/>
      <c r="E115" s="571"/>
      <c r="F115" s="310" t="b">
        <f t="shared" si="6"/>
        <v>0</v>
      </c>
      <c r="G115" s="442"/>
      <c r="H115" s="442"/>
      <c r="J115" s="500">
        <v>16</v>
      </c>
      <c r="K115" s="501"/>
      <c r="L115" s="501"/>
      <c r="M115" s="502"/>
      <c r="N115" s="572"/>
      <c r="O115" s="310" t="b">
        <f t="shared" si="7"/>
        <v>0</v>
      </c>
      <c r="S115" s="500">
        <v>16</v>
      </c>
      <c r="T115" s="501"/>
      <c r="U115" s="501"/>
      <c r="V115" s="502"/>
      <c r="W115" s="573"/>
      <c r="X115" s="313" t="b">
        <f t="shared" si="8"/>
        <v>0</v>
      </c>
      <c r="AB115" s="500">
        <v>16</v>
      </c>
      <c r="AC115" s="501"/>
      <c r="AD115" s="501"/>
      <c r="AE115" s="502"/>
      <c r="AF115" s="594"/>
      <c r="AG115" s="313" t="b">
        <f t="shared" si="9"/>
        <v>0</v>
      </c>
    </row>
    <row r="116" spans="1:33" ht="12.75">
      <c r="A116" s="494">
        <v>17</v>
      </c>
      <c r="B116" s="501"/>
      <c r="C116" s="501"/>
      <c r="D116" s="502"/>
      <c r="E116" s="571"/>
      <c r="F116" s="310" t="b">
        <f t="shared" si="6"/>
        <v>0</v>
      </c>
      <c r="G116" s="442"/>
      <c r="H116" s="442"/>
      <c r="J116" s="494">
        <v>17</v>
      </c>
      <c r="K116" s="501"/>
      <c r="L116" s="501"/>
      <c r="M116" s="502"/>
      <c r="N116" s="572"/>
      <c r="O116" s="310" t="b">
        <f t="shared" si="7"/>
        <v>0</v>
      </c>
      <c r="S116" s="494">
        <v>17</v>
      </c>
      <c r="T116" s="501"/>
      <c r="U116" s="501"/>
      <c r="V116" s="502"/>
      <c r="W116" s="573"/>
      <c r="X116" s="313" t="b">
        <f t="shared" si="8"/>
        <v>0</v>
      </c>
      <c r="AB116" s="494">
        <v>17</v>
      </c>
      <c r="AC116" s="501"/>
      <c r="AD116" s="501"/>
      <c r="AE116" s="502"/>
      <c r="AF116" s="594"/>
      <c r="AG116" s="313" t="b">
        <f t="shared" si="9"/>
        <v>0</v>
      </c>
    </row>
    <row r="117" spans="1:33" ht="12.75">
      <c r="A117" s="500">
        <v>18</v>
      </c>
      <c r="B117" s="501"/>
      <c r="C117" s="501"/>
      <c r="D117" s="502"/>
      <c r="E117" s="571"/>
      <c r="F117" s="310" t="b">
        <f t="shared" si="6"/>
        <v>0</v>
      </c>
      <c r="G117" s="442"/>
      <c r="H117" s="442"/>
      <c r="J117" s="500">
        <v>18</v>
      </c>
      <c r="K117" s="501"/>
      <c r="L117" s="501"/>
      <c r="M117" s="502"/>
      <c r="N117" s="572"/>
      <c r="O117" s="310" t="b">
        <f t="shared" si="7"/>
        <v>0</v>
      </c>
      <c r="S117" s="500">
        <v>18</v>
      </c>
      <c r="T117" s="501"/>
      <c r="U117" s="501"/>
      <c r="V117" s="502"/>
      <c r="W117" s="573"/>
      <c r="X117" s="313" t="b">
        <f t="shared" si="8"/>
        <v>0</v>
      </c>
      <c r="AB117" s="500">
        <v>18</v>
      </c>
      <c r="AC117" s="501"/>
      <c r="AD117" s="501"/>
      <c r="AE117" s="502"/>
      <c r="AF117" s="594"/>
      <c r="AG117" s="313" t="b">
        <f t="shared" si="9"/>
        <v>0</v>
      </c>
    </row>
    <row r="118" spans="1:33" ht="12.75">
      <c r="A118" s="494">
        <v>19</v>
      </c>
      <c r="B118" s="501"/>
      <c r="C118" s="501"/>
      <c r="D118" s="502"/>
      <c r="E118" s="571"/>
      <c r="F118" s="310" t="b">
        <f t="shared" si="6"/>
        <v>0</v>
      </c>
      <c r="G118" s="442"/>
      <c r="H118" s="442"/>
      <c r="J118" s="494">
        <v>19</v>
      </c>
      <c r="K118" s="501"/>
      <c r="L118" s="501"/>
      <c r="M118" s="502"/>
      <c r="N118" s="572"/>
      <c r="O118" s="310" t="b">
        <f t="shared" si="7"/>
        <v>0</v>
      </c>
      <c r="S118" s="494">
        <v>19</v>
      </c>
      <c r="T118" s="501"/>
      <c r="U118" s="501"/>
      <c r="V118" s="502"/>
      <c r="W118" s="573"/>
      <c r="X118" s="313" t="b">
        <f t="shared" si="8"/>
        <v>0</v>
      </c>
      <c r="AB118" s="494">
        <v>19</v>
      </c>
      <c r="AC118" s="501"/>
      <c r="AD118" s="501"/>
      <c r="AE118" s="502"/>
      <c r="AF118" s="594"/>
      <c r="AG118" s="313" t="b">
        <f t="shared" si="9"/>
        <v>0</v>
      </c>
    </row>
    <row r="119" spans="1:33" ht="12.75">
      <c r="A119" s="500">
        <v>20</v>
      </c>
      <c r="B119" s="501"/>
      <c r="C119" s="501"/>
      <c r="D119" s="502"/>
      <c r="E119" s="571"/>
      <c r="F119" s="310" t="b">
        <f t="shared" si="6"/>
        <v>0</v>
      </c>
      <c r="G119" s="442"/>
      <c r="H119" s="442"/>
      <c r="J119" s="500">
        <v>20</v>
      </c>
      <c r="K119" s="501"/>
      <c r="L119" s="501"/>
      <c r="M119" s="502"/>
      <c r="N119" s="572"/>
      <c r="O119" s="310" t="b">
        <f t="shared" si="7"/>
        <v>0</v>
      </c>
      <c r="S119" s="500">
        <v>20</v>
      </c>
      <c r="T119" s="501"/>
      <c r="U119" s="501"/>
      <c r="V119" s="502"/>
      <c r="W119" s="573"/>
      <c r="X119" s="313" t="b">
        <f t="shared" si="8"/>
        <v>0</v>
      </c>
      <c r="AB119" s="500">
        <v>20</v>
      </c>
      <c r="AC119" s="501"/>
      <c r="AD119" s="501"/>
      <c r="AE119" s="502"/>
      <c r="AF119" s="594"/>
      <c r="AG119" s="313" t="b">
        <f t="shared" si="9"/>
        <v>0</v>
      </c>
    </row>
    <row r="120" spans="1:33" ht="12.75">
      <c r="A120" s="494">
        <v>21</v>
      </c>
      <c r="B120" s="501"/>
      <c r="C120" s="501"/>
      <c r="D120" s="502"/>
      <c r="E120" s="571"/>
      <c r="F120" s="310" t="b">
        <f t="shared" si="6"/>
        <v>0</v>
      </c>
      <c r="G120" s="442"/>
      <c r="H120" s="442"/>
      <c r="J120" s="494">
        <v>21</v>
      </c>
      <c r="K120" s="501"/>
      <c r="L120" s="501"/>
      <c r="M120" s="502"/>
      <c r="N120" s="572"/>
      <c r="O120" s="310" t="b">
        <f t="shared" si="7"/>
        <v>0</v>
      </c>
      <c r="S120" s="494">
        <v>21</v>
      </c>
      <c r="T120" s="501"/>
      <c r="U120" s="501"/>
      <c r="V120" s="502"/>
      <c r="W120" s="573"/>
      <c r="X120" s="313" t="b">
        <f t="shared" si="8"/>
        <v>0</v>
      </c>
      <c r="AB120" s="494">
        <v>21</v>
      </c>
      <c r="AC120" s="501"/>
      <c r="AD120" s="501"/>
      <c r="AE120" s="502"/>
      <c r="AF120" s="594"/>
      <c r="AG120" s="313" t="b">
        <f t="shared" si="9"/>
        <v>0</v>
      </c>
    </row>
    <row r="121" spans="1:33" ht="12.75">
      <c r="A121" s="500">
        <v>22</v>
      </c>
      <c r="B121" s="501"/>
      <c r="C121" s="501"/>
      <c r="D121" s="502"/>
      <c r="E121" s="571"/>
      <c r="F121" s="310" t="b">
        <f t="shared" si="6"/>
        <v>0</v>
      </c>
      <c r="G121" s="442"/>
      <c r="H121" s="442"/>
      <c r="J121" s="500">
        <v>22</v>
      </c>
      <c r="K121" s="501"/>
      <c r="L121" s="501"/>
      <c r="M121" s="502"/>
      <c r="N121" s="572"/>
      <c r="O121" s="310" t="b">
        <f t="shared" si="7"/>
        <v>0</v>
      </c>
      <c r="S121" s="500">
        <v>22</v>
      </c>
      <c r="T121" s="501"/>
      <c r="U121" s="501"/>
      <c r="V121" s="502"/>
      <c r="W121" s="573"/>
      <c r="X121" s="313" t="b">
        <f t="shared" si="8"/>
        <v>0</v>
      </c>
      <c r="AB121" s="500">
        <v>22</v>
      </c>
      <c r="AC121" s="501"/>
      <c r="AD121" s="501"/>
      <c r="AE121" s="502"/>
      <c r="AF121" s="594"/>
      <c r="AG121" s="313" t="b">
        <f t="shared" si="9"/>
        <v>0</v>
      </c>
    </row>
    <row r="122" spans="1:33" ht="12.75">
      <c r="A122" s="494">
        <v>23</v>
      </c>
      <c r="B122" s="501"/>
      <c r="C122" s="501"/>
      <c r="D122" s="502"/>
      <c r="E122" s="571"/>
      <c r="F122" s="310" t="b">
        <f t="shared" si="6"/>
        <v>0</v>
      </c>
      <c r="G122" s="442"/>
      <c r="H122" s="442"/>
      <c r="J122" s="494">
        <v>23</v>
      </c>
      <c r="K122" s="501"/>
      <c r="L122" s="501"/>
      <c r="M122" s="502"/>
      <c r="N122" s="572"/>
      <c r="O122" s="310" t="b">
        <f t="shared" si="7"/>
        <v>0</v>
      </c>
      <c r="S122" s="494">
        <v>23</v>
      </c>
      <c r="T122" s="501"/>
      <c r="U122" s="501"/>
      <c r="V122" s="502"/>
      <c r="W122" s="573"/>
      <c r="X122" s="313" t="b">
        <f t="shared" si="8"/>
        <v>0</v>
      </c>
      <c r="AB122" s="494">
        <v>23</v>
      </c>
      <c r="AC122" s="501"/>
      <c r="AD122" s="501"/>
      <c r="AE122" s="502"/>
      <c r="AF122" s="594"/>
      <c r="AG122" s="313" t="b">
        <f t="shared" si="9"/>
        <v>0</v>
      </c>
    </row>
    <row r="123" spans="1:33" ht="12.75">
      <c r="A123" s="500">
        <v>24</v>
      </c>
      <c r="B123" s="501"/>
      <c r="C123" s="501"/>
      <c r="D123" s="502"/>
      <c r="E123" s="571"/>
      <c r="F123" s="310" t="b">
        <f t="shared" si="6"/>
        <v>0</v>
      </c>
      <c r="G123" s="442"/>
      <c r="H123" s="442"/>
      <c r="J123" s="500">
        <v>24</v>
      </c>
      <c r="K123" s="501"/>
      <c r="L123" s="501"/>
      <c r="M123" s="502"/>
      <c r="N123" s="572"/>
      <c r="O123" s="310" t="b">
        <f t="shared" si="7"/>
        <v>0</v>
      </c>
      <c r="S123" s="500">
        <v>24</v>
      </c>
      <c r="T123" s="501"/>
      <c r="U123" s="501"/>
      <c r="V123" s="502"/>
      <c r="W123" s="573"/>
      <c r="X123" s="313" t="b">
        <f t="shared" si="8"/>
        <v>0</v>
      </c>
      <c r="AB123" s="500">
        <v>24</v>
      </c>
      <c r="AC123" s="501"/>
      <c r="AD123" s="501"/>
      <c r="AE123" s="502"/>
      <c r="AF123" s="594"/>
      <c r="AG123" s="313" t="b">
        <f t="shared" si="9"/>
        <v>0</v>
      </c>
    </row>
    <row r="124" spans="1:33" ht="12.75">
      <c r="A124" s="494">
        <v>25</v>
      </c>
      <c r="B124" s="501"/>
      <c r="C124" s="501"/>
      <c r="D124" s="502"/>
      <c r="E124" s="571"/>
      <c r="F124" s="310" t="b">
        <f t="shared" si="6"/>
        <v>0</v>
      </c>
      <c r="G124" s="442"/>
      <c r="H124" s="442"/>
      <c r="J124" s="494">
        <v>25</v>
      </c>
      <c r="K124" s="501"/>
      <c r="L124" s="501"/>
      <c r="M124" s="502"/>
      <c r="N124" s="572"/>
      <c r="O124" s="310" t="b">
        <f t="shared" si="7"/>
        <v>0</v>
      </c>
      <c r="S124" s="494">
        <v>25</v>
      </c>
      <c r="T124" s="501"/>
      <c r="U124" s="501"/>
      <c r="V124" s="502"/>
      <c r="W124" s="573"/>
      <c r="X124" s="313" t="b">
        <f t="shared" si="8"/>
        <v>0</v>
      </c>
      <c r="AB124" s="494">
        <v>25</v>
      </c>
      <c r="AC124" s="501"/>
      <c r="AD124" s="501"/>
      <c r="AE124" s="502"/>
      <c r="AF124" s="594"/>
      <c r="AG124" s="313" t="b">
        <f t="shared" si="9"/>
        <v>0</v>
      </c>
    </row>
    <row r="125" spans="1:33" ht="12.75">
      <c r="A125" s="500">
        <v>26</v>
      </c>
      <c r="B125" s="501"/>
      <c r="C125" s="501"/>
      <c r="D125" s="502"/>
      <c r="E125" s="571"/>
      <c r="F125" s="310" t="b">
        <f t="shared" si="6"/>
        <v>0</v>
      </c>
      <c r="G125" s="442"/>
      <c r="H125" s="442"/>
      <c r="J125" s="500">
        <v>26</v>
      </c>
      <c r="K125" s="501"/>
      <c r="L125" s="501"/>
      <c r="M125" s="502"/>
      <c r="N125" s="572"/>
      <c r="O125" s="310" t="b">
        <f t="shared" si="7"/>
        <v>0</v>
      </c>
      <c r="S125" s="500">
        <v>26</v>
      </c>
      <c r="T125" s="501"/>
      <c r="U125" s="501"/>
      <c r="V125" s="502"/>
      <c r="W125" s="573"/>
      <c r="X125" s="313" t="b">
        <f t="shared" si="8"/>
        <v>0</v>
      </c>
      <c r="AB125" s="500">
        <v>26</v>
      </c>
      <c r="AC125" s="501"/>
      <c r="AD125" s="501"/>
      <c r="AE125" s="502"/>
      <c r="AF125" s="594"/>
      <c r="AG125" s="313" t="b">
        <f t="shared" si="9"/>
        <v>0</v>
      </c>
    </row>
    <row r="126" spans="1:33" ht="12.75">
      <c r="A126" s="494">
        <v>27</v>
      </c>
      <c r="B126" s="501"/>
      <c r="C126" s="501"/>
      <c r="D126" s="502"/>
      <c r="E126" s="571"/>
      <c r="F126" s="310" t="b">
        <f t="shared" si="6"/>
        <v>0</v>
      </c>
      <c r="G126" s="442"/>
      <c r="H126" s="442"/>
      <c r="J126" s="494">
        <v>27</v>
      </c>
      <c r="K126" s="501"/>
      <c r="L126" s="501"/>
      <c r="M126" s="502"/>
      <c r="N126" s="572"/>
      <c r="O126" s="310" t="b">
        <f t="shared" si="7"/>
        <v>0</v>
      </c>
      <c r="S126" s="494">
        <v>27</v>
      </c>
      <c r="T126" s="501"/>
      <c r="U126" s="501"/>
      <c r="V126" s="502"/>
      <c r="W126" s="573"/>
      <c r="X126" s="313" t="b">
        <f t="shared" si="8"/>
        <v>0</v>
      </c>
      <c r="AB126" s="494">
        <v>27</v>
      </c>
      <c r="AC126" s="501"/>
      <c r="AD126" s="501"/>
      <c r="AE126" s="502"/>
      <c r="AF126" s="594"/>
      <c r="AG126" s="313" t="b">
        <f t="shared" si="9"/>
        <v>0</v>
      </c>
    </row>
    <row r="127" spans="1:33" ht="12.75">
      <c r="A127" s="500">
        <v>28</v>
      </c>
      <c r="B127" s="501"/>
      <c r="C127" s="501"/>
      <c r="D127" s="502"/>
      <c r="E127" s="571"/>
      <c r="F127" s="310" t="b">
        <f t="shared" si="6"/>
        <v>0</v>
      </c>
      <c r="G127" s="442"/>
      <c r="H127" s="442"/>
      <c r="J127" s="500">
        <v>28</v>
      </c>
      <c r="K127" s="501"/>
      <c r="L127" s="501"/>
      <c r="M127" s="502"/>
      <c r="N127" s="572"/>
      <c r="O127" s="310" t="b">
        <f t="shared" si="7"/>
        <v>0</v>
      </c>
      <c r="S127" s="500">
        <v>28</v>
      </c>
      <c r="T127" s="501"/>
      <c r="U127" s="501"/>
      <c r="V127" s="502"/>
      <c r="W127" s="573"/>
      <c r="X127" s="313" t="b">
        <f t="shared" si="8"/>
        <v>0</v>
      </c>
      <c r="AB127" s="500">
        <v>28</v>
      </c>
      <c r="AC127" s="501"/>
      <c r="AD127" s="501"/>
      <c r="AE127" s="502"/>
      <c r="AF127" s="594"/>
      <c r="AG127" s="313" t="b">
        <f t="shared" si="9"/>
        <v>0</v>
      </c>
    </row>
    <row r="128" spans="1:33" ht="12.75">
      <c r="A128" s="494">
        <v>29</v>
      </c>
      <c r="B128" s="501"/>
      <c r="C128" s="501"/>
      <c r="D128" s="502"/>
      <c r="E128" s="571"/>
      <c r="F128" s="310" t="b">
        <f t="shared" si="6"/>
        <v>0</v>
      </c>
      <c r="G128" s="442"/>
      <c r="H128" s="442"/>
      <c r="J128" s="494">
        <v>29</v>
      </c>
      <c r="K128" s="501"/>
      <c r="L128" s="501"/>
      <c r="M128" s="502"/>
      <c r="N128" s="572"/>
      <c r="O128" s="310" t="b">
        <f t="shared" si="7"/>
        <v>0</v>
      </c>
      <c r="S128" s="494">
        <v>29</v>
      </c>
      <c r="T128" s="501"/>
      <c r="U128" s="501"/>
      <c r="V128" s="502"/>
      <c r="W128" s="573"/>
      <c r="X128" s="313" t="b">
        <f t="shared" si="8"/>
        <v>0</v>
      </c>
      <c r="AB128" s="494">
        <v>29</v>
      </c>
      <c r="AC128" s="501"/>
      <c r="AD128" s="501"/>
      <c r="AE128" s="502"/>
      <c r="AF128" s="594"/>
      <c r="AG128" s="313" t="b">
        <f t="shared" si="9"/>
        <v>0</v>
      </c>
    </row>
    <row r="129" spans="1:33" ht="12.75">
      <c r="A129" s="500">
        <v>30</v>
      </c>
      <c r="B129" s="501"/>
      <c r="C129" s="501"/>
      <c r="D129" s="502"/>
      <c r="E129" s="571"/>
      <c r="F129" s="310" t="b">
        <f t="shared" si="6"/>
        <v>0</v>
      </c>
      <c r="G129" s="442"/>
      <c r="H129" s="442"/>
      <c r="J129" s="500">
        <v>30</v>
      </c>
      <c r="K129" s="501"/>
      <c r="L129" s="501"/>
      <c r="M129" s="502"/>
      <c r="N129" s="572"/>
      <c r="O129" s="310" t="b">
        <f t="shared" si="7"/>
        <v>0</v>
      </c>
      <c r="S129" s="500">
        <v>30</v>
      </c>
      <c r="T129" s="501"/>
      <c r="U129" s="501"/>
      <c r="V129" s="502"/>
      <c r="W129" s="573"/>
      <c r="X129" s="313" t="b">
        <f t="shared" si="8"/>
        <v>0</v>
      </c>
      <c r="AB129" s="500">
        <v>30</v>
      </c>
      <c r="AC129" s="501"/>
      <c r="AD129" s="501"/>
      <c r="AE129" s="502"/>
      <c r="AF129" s="594"/>
      <c r="AG129" s="313" t="b">
        <f t="shared" si="9"/>
        <v>0</v>
      </c>
    </row>
    <row r="130" spans="1:33" ht="12.75">
      <c r="A130" s="494">
        <v>31</v>
      </c>
      <c r="B130" s="501"/>
      <c r="C130" s="501"/>
      <c r="D130" s="502"/>
      <c r="E130" s="571"/>
      <c r="F130" s="310" t="b">
        <f t="shared" si="6"/>
        <v>0</v>
      </c>
      <c r="G130" s="442"/>
      <c r="H130" s="442"/>
      <c r="J130" s="494">
        <v>31</v>
      </c>
      <c r="K130" s="501"/>
      <c r="L130" s="501"/>
      <c r="M130" s="502"/>
      <c r="N130" s="572"/>
      <c r="O130" s="310" t="b">
        <f t="shared" si="7"/>
        <v>0</v>
      </c>
      <c r="S130" s="494">
        <v>31</v>
      </c>
      <c r="T130" s="501"/>
      <c r="U130" s="501"/>
      <c r="V130" s="502"/>
      <c r="W130" s="573"/>
      <c r="X130" s="313" t="b">
        <f t="shared" si="8"/>
        <v>0</v>
      </c>
      <c r="AB130" s="494">
        <v>31</v>
      </c>
      <c r="AC130" s="501"/>
      <c r="AD130" s="501"/>
      <c r="AE130" s="502"/>
      <c r="AF130" s="594"/>
      <c r="AG130" s="313" t="b">
        <f t="shared" si="9"/>
        <v>0</v>
      </c>
    </row>
    <row r="131" spans="1:33" ht="12.75">
      <c r="A131" s="500">
        <v>32</v>
      </c>
      <c r="B131" s="501"/>
      <c r="C131" s="501"/>
      <c r="D131" s="502"/>
      <c r="E131" s="571"/>
      <c r="F131" s="310" t="b">
        <f t="shared" si="6"/>
        <v>0</v>
      </c>
      <c r="G131" s="442"/>
      <c r="H131" s="442"/>
      <c r="J131" s="500">
        <v>32</v>
      </c>
      <c r="K131" s="501"/>
      <c r="L131" s="501"/>
      <c r="M131" s="502"/>
      <c r="N131" s="572"/>
      <c r="O131" s="310" t="b">
        <f t="shared" si="7"/>
        <v>0</v>
      </c>
      <c r="S131" s="500">
        <v>32</v>
      </c>
      <c r="T131" s="501"/>
      <c r="U131" s="501"/>
      <c r="V131" s="502"/>
      <c r="W131" s="573"/>
      <c r="X131" s="313" t="b">
        <f t="shared" si="8"/>
        <v>0</v>
      </c>
      <c r="AB131" s="500">
        <v>32</v>
      </c>
      <c r="AC131" s="501"/>
      <c r="AD131" s="501"/>
      <c r="AE131" s="502"/>
      <c r="AF131" s="594"/>
      <c r="AG131" s="313" t="b">
        <f t="shared" si="9"/>
        <v>0</v>
      </c>
    </row>
    <row r="132" spans="1:33" ht="12.75">
      <c r="A132" s="494">
        <v>33</v>
      </c>
      <c r="B132" s="501"/>
      <c r="C132" s="501"/>
      <c r="D132" s="502"/>
      <c r="E132" s="571"/>
      <c r="F132" s="310" t="b">
        <f t="shared" si="6"/>
        <v>0</v>
      </c>
      <c r="G132" s="442"/>
      <c r="H132" s="442"/>
      <c r="J132" s="494">
        <v>33</v>
      </c>
      <c r="K132" s="501"/>
      <c r="L132" s="501"/>
      <c r="M132" s="502"/>
      <c r="N132" s="572"/>
      <c r="O132" s="310" t="b">
        <f t="shared" si="7"/>
        <v>0</v>
      </c>
      <c r="S132" s="494">
        <v>33</v>
      </c>
      <c r="T132" s="501"/>
      <c r="U132" s="501"/>
      <c r="V132" s="502"/>
      <c r="W132" s="573"/>
      <c r="X132" s="313" t="b">
        <f t="shared" si="8"/>
        <v>0</v>
      </c>
      <c r="AB132" s="494">
        <v>33</v>
      </c>
      <c r="AC132" s="501"/>
      <c r="AD132" s="501"/>
      <c r="AE132" s="502"/>
      <c r="AF132" s="594"/>
      <c r="AG132" s="313" t="b">
        <f t="shared" si="9"/>
        <v>0</v>
      </c>
    </row>
    <row r="133" spans="1:33" ht="12.75">
      <c r="A133" s="500">
        <v>34</v>
      </c>
      <c r="B133" s="501"/>
      <c r="C133" s="501"/>
      <c r="D133" s="502"/>
      <c r="E133" s="571"/>
      <c r="F133" s="310" t="b">
        <f t="shared" si="6"/>
        <v>0</v>
      </c>
      <c r="G133" s="442"/>
      <c r="H133" s="442"/>
      <c r="J133" s="500">
        <v>34</v>
      </c>
      <c r="K133" s="501"/>
      <c r="L133" s="501"/>
      <c r="M133" s="502"/>
      <c r="N133" s="572"/>
      <c r="O133" s="310" t="b">
        <f t="shared" si="7"/>
        <v>0</v>
      </c>
      <c r="S133" s="500">
        <v>34</v>
      </c>
      <c r="T133" s="501"/>
      <c r="U133" s="501"/>
      <c r="V133" s="502"/>
      <c r="W133" s="573"/>
      <c r="X133" s="313" t="b">
        <f t="shared" si="8"/>
        <v>0</v>
      </c>
      <c r="AB133" s="500">
        <v>34</v>
      </c>
      <c r="AC133" s="501"/>
      <c r="AD133" s="501"/>
      <c r="AE133" s="502"/>
      <c r="AF133" s="594"/>
      <c r="AG133" s="313" t="b">
        <f t="shared" si="9"/>
        <v>0</v>
      </c>
    </row>
    <row r="134" spans="1:33" ht="12.75">
      <c r="A134" s="494">
        <v>35</v>
      </c>
      <c r="B134" s="501"/>
      <c r="C134" s="501"/>
      <c r="D134" s="502"/>
      <c r="E134" s="571"/>
      <c r="F134" s="310" t="b">
        <f t="shared" si="6"/>
        <v>0</v>
      </c>
      <c r="G134" s="442"/>
      <c r="H134" s="442"/>
      <c r="J134" s="494">
        <v>35</v>
      </c>
      <c r="K134" s="501"/>
      <c r="L134" s="501"/>
      <c r="M134" s="502"/>
      <c r="N134" s="572"/>
      <c r="O134" s="310" t="b">
        <f t="shared" si="7"/>
        <v>0</v>
      </c>
      <c r="S134" s="494">
        <v>35</v>
      </c>
      <c r="T134" s="501"/>
      <c r="U134" s="501"/>
      <c r="V134" s="502"/>
      <c r="W134" s="573"/>
      <c r="X134" s="313" t="b">
        <f t="shared" si="8"/>
        <v>0</v>
      </c>
      <c r="AB134" s="494">
        <v>35</v>
      </c>
      <c r="AC134" s="501"/>
      <c r="AD134" s="501"/>
      <c r="AE134" s="502"/>
      <c r="AF134" s="594"/>
      <c r="AG134" s="313" t="b">
        <f t="shared" si="9"/>
        <v>0</v>
      </c>
    </row>
    <row r="135" spans="1:33" ht="12.75">
      <c r="A135" s="500">
        <v>36</v>
      </c>
      <c r="B135" s="501"/>
      <c r="C135" s="501"/>
      <c r="D135" s="502"/>
      <c r="E135" s="571"/>
      <c r="F135" s="310" t="b">
        <f t="shared" si="6"/>
        <v>0</v>
      </c>
      <c r="G135" s="442"/>
      <c r="H135" s="442"/>
      <c r="J135" s="500">
        <v>36</v>
      </c>
      <c r="K135" s="501"/>
      <c r="L135" s="501"/>
      <c r="M135" s="502"/>
      <c r="N135" s="572"/>
      <c r="O135" s="310" t="b">
        <f t="shared" si="7"/>
        <v>0</v>
      </c>
      <c r="S135" s="500">
        <v>36</v>
      </c>
      <c r="T135" s="501"/>
      <c r="U135" s="501"/>
      <c r="V135" s="502"/>
      <c r="W135" s="573"/>
      <c r="X135" s="313" t="b">
        <f t="shared" si="8"/>
        <v>0</v>
      </c>
      <c r="AB135" s="500">
        <v>36</v>
      </c>
      <c r="AC135" s="501"/>
      <c r="AD135" s="501"/>
      <c r="AE135" s="502"/>
      <c r="AF135" s="594"/>
      <c r="AG135" s="313" t="b">
        <f t="shared" si="9"/>
        <v>0</v>
      </c>
    </row>
    <row r="136" spans="1:33" ht="12.75">
      <c r="A136" s="494">
        <v>37</v>
      </c>
      <c r="B136" s="501"/>
      <c r="C136" s="501"/>
      <c r="D136" s="502"/>
      <c r="E136" s="571"/>
      <c r="F136" s="310" t="b">
        <f t="shared" si="6"/>
        <v>0</v>
      </c>
      <c r="G136" s="442"/>
      <c r="H136" s="442"/>
      <c r="J136" s="494">
        <v>37</v>
      </c>
      <c r="K136" s="501"/>
      <c r="L136" s="501"/>
      <c r="M136" s="502"/>
      <c r="N136" s="572"/>
      <c r="O136" s="310" t="b">
        <f t="shared" si="7"/>
        <v>0</v>
      </c>
      <c r="S136" s="494">
        <v>37</v>
      </c>
      <c r="T136" s="501"/>
      <c r="U136" s="501"/>
      <c r="V136" s="502"/>
      <c r="W136" s="573"/>
      <c r="X136" s="313" t="b">
        <f t="shared" si="8"/>
        <v>0</v>
      </c>
      <c r="AB136" s="494">
        <v>37</v>
      </c>
      <c r="AC136" s="501"/>
      <c r="AD136" s="501"/>
      <c r="AE136" s="502"/>
      <c r="AF136" s="594"/>
      <c r="AG136" s="313" t="b">
        <f t="shared" si="9"/>
        <v>0</v>
      </c>
    </row>
    <row r="137" spans="1:33" ht="12.75">
      <c r="A137" s="500">
        <v>38</v>
      </c>
      <c r="B137" s="501"/>
      <c r="C137" s="501"/>
      <c r="D137" s="502"/>
      <c r="E137" s="571"/>
      <c r="F137" s="310" t="b">
        <f t="shared" si="6"/>
        <v>0</v>
      </c>
      <c r="G137" s="442"/>
      <c r="H137" s="442"/>
      <c r="J137" s="500">
        <v>38</v>
      </c>
      <c r="K137" s="501"/>
      <c r="L137" s="501"/>
      <c r="M137" s="502"/>
      <c r="N137" s="572"/>
      <c r="O137" s="310" t="b">
        <f t="shared" si="7"/>
        <v>0</v>
      </c>
      <c r="S137" s="500">
        <v>38</v>
      </c>
      <c r="T137" s="501"/>
      <c r="U137" s="501"/>
      <c r="V137" s="502"/>
      <c r="W137" s="573"/>
      <c r="X137" s="313" t="b">
        <f t="shared" si="8"/>
        <v>0</v>
      </c>
      <c r="AB137" s="500">
        <v>38</v>
      </c>
      <c r="AC137" s="501"/>
      <c r="AD137" s="501"/>
      <c r="AE137" s="502"/>
      <c r="AF137" s="594"/>
      <c r="AG137" s="313" t="b">
        <f t="shared" si="9"/>
        <v>0</v>
      </c>
    </row>
    <row r="138" spans="1:33" ht="12.75">
      <c r="A138" s="494">
        <v>39</v>
      </c>
      <c r="B138" s="501"/>
      <c r="C138" s="501"/>
      <c r="D138" s="502"/>
      <c r="E138" s="571"/>
      <c r="F138" s="310" t="b">
        <f t="shared" si="6"/>
        <v>0</v>
      </c>
      <c r="G138" s="442"/>
      <c r="H138" s="442"/>
      <c r="J138" s="494">
        <v>39</v>
      </c>
      <c r="K138" s="501"/>
      <c r="L138" s="501"/>
      <c r="M138" s="502"/>
      <c r="N138" s="572"/>
      <c r="O138" s="310" t="b">
        <f t="shared" si="7"/>
        <v>0</v>
      </c>
      <c r="S138" s="494">
        <v>39</v>
      </c>
      <c r="T138" s="501"/>
      <c r="U138" s="501"/>
      <c r="V138" s="502"/>
      <c r="W138" s="573"/>
      <c r="X138" s="313" t="b">
        <f t="shared" si="8"/>
        <v>0</v>
      </c>
      <c r="AB138" s="494">
        <v>39</v>
      </c>
      <c r="AC138" s="501"/>
      <c r="AD138" s="501"/>
      <c r="AE138" s="502"/>
      <c r="AF138" s="594"/>
      <c r="AG138" s="313" t="b">
        <f t="shared" si="9"/>
        <v>0</v>
      </c>
    </row>
    <row r="139" spans="1:33" ht="12.75">
      <c r="A139" s="500">
        <v>40</v>
      </c>
      <c r="B139" s="501"/>
      <c r="C139" s="501"/>
      <c r="D139" s="502"/>
      <c r="E139" s="571"/>
      <c r="F139" s="310" t="b">
        <f t="shared" si="6"/>
        <v>0</v>
      </c>
      <c r="G139" s="442"/>
      <c r="H139" s="442"/>
      <c r="J139" s="500">
        <v>40</v>
      </c>
      <c r="K139" s="501"/>
      <c r="L139" s="501"/>
      <c r="M139" s="502"/>
      <c r="N139" s="572"/>
      <c r="O139" s="310" t="b">
        <f t="shared" si="7"/>
        <v>0</v>
      </c>
      <c r="S139" s="500">
        <v>40</v>
      </c>
      <c r="T139" s="501"/>
      <c r="U139" s="501"/>
      <c r="V139" s="502"/>
      <c r="W139" s="573"/>
      <c r="X139" s="313" t="b">
        <f t="shared" si="8"/>
        <v>0</v>
      </c>
      <c r="AB139" s="500">
        <v>40</v>
      </c>
      <c r="AC139" s="501"/>
      <c r="AD139" s="501"/>
      <c r="AE139" s="502"/>
      <c r="AF139" s="594"/>
      <c r="AG139" s="313" t="b">
        <f t="shared" si="9"/>
        <v>0</v>
      </c>
    </row>
    <row r="140" spans="1:33" ht="12.75">
      <c r="A140" s="494">
        <v>41</v>
      </c>
      <c r="B140" s="501"/>
      <c r="C140" s="501"/>
      <c r="D140" s="502"/>
      <c r="E140" s="571"/>
      <c r="F140" s="310" t="b">
        <f t="shared" si="6"/>
        <v>0</v>
      </c>
      <c r="G140" s="442"/>
      <c r="H140" s="442"/>
      <c r="J140" s="494">
        <v>41</v>
      </c>
      <c r="K140" s="501"/>
      <c r="L140" s="501"/>
      <c r="M140" s="502"/>
      <c r="N140" s="572"/>
      <c r="O140" s="310" t="b">
        <f t="shared" si="7"/>
        <v>0</v>
      </c>
      <c r="S140" s="494">
        <v>41</v>
      </c>
      <c r="T140" s="501"/>
      <c r="U140" s="501"/>
      <c r="V140" s="502"/>
      <c r="W140" s="573"/>
      <c r="X140" s="313" t="b">
        <f t="shared" si="8"/>
        <v>0</v>
      </c>
      <c r="AB140" s="494">
        <v>41</v>
      </c>
      <c r="AC140" s="501"/>
      <c r="AD140" s="501"/>
      <c r="AE140" s="502"/>
      <c r="AF140" s="594"/>
      <c r="AG140" s="313" t="b">
        <f t="shared" si="9"/>
        <v>0</v>
      </c>
    </row>
    <row r="141" spans="1:33" ht="12.75">
      <c r="A141" s="500">
        <v>42</v>
      </c>
      <c r="B141" s="501"/>
      <c r="C141" s="501"/>
      <c r="D141" s="502"/>
      <c r="E141" s="571"/>
      <c r="F141" s="310" t="b">
        <f t="shared" si="6"/>
        <v>0</v>
      </c>
      <c r="G141" s="442"/>
      <c r="H141" s="442"/>
      <c r="J141" s="500">
        <v>42</v>
      </c>
      <c r="K141" s="501"/>
      <c r="L141" s="501"/>
      <c r="M141" s="502"/>
      <c r="N141" s="572"/>
      <c r="O141" s="310" t="b">
        <f t="shared" si="7"/>
        <v>0</v>
      </c>
      <c r="S141" s="500">
        <v>42</v>
      </c>
      <c r="T141" s="501"/>
      <c r="U141" s="501"/>
      <c r="V141" s="502"/>
      <c r="W141" s="573"/>
      <c r="X141" s="313" t="b">
        <f t="shared" si="8"/>
        <v>0</v>
      </c>
      <c r="AB141" s="500">
        <v>42</v>
      </c>
      <c r="AC141" s="501"/>
      <c r="AD141" s="501"/>
      <c r="AE141" s="502"/>
      <c r="AF141" s="594"/>
      <c r="AG141" s="313" t="b">
        <f t="shared" si="9"/>
        <v>0</v>
      </c>
    </row>
    <row r="142" spans="1:33" ht="12.75">
      <c r="A142" s="494">
        <v>43</v>
      </c>
      <c r="B142" s="501"/>
      <c r="C142" s="501"/>
      <c r="D142" s="502"/>
      <c r="E142" s="571"/>
      <c r="F142" s="310" t="b">
        <f t="shared" si="6"/>
        <v>0</v>
      </c>
      <c r="G142" s="442"/>
      <c r="H142" s="442"/>
      <c r="J142" s="494">
        <v>43</v>
      </c>
      <c r="K142" s="501"/>
      <c r="L142" s="501"/>
      <c r="M142" s="502"/>
      <c r="N142" s="572"/>
      <c r="O142" s="310" t="b">
        <f t="shared" si="7"/>
        <v>0</v>
      </c>
      <c r="S142" s="494">
        <v>43</v>
      </c>
      <c r="T142" s="501"/>
      <c r="U142" s="501"/>
      <c r="V142" s="502"/>
      <c r="W142" s="573"/>
      <c r="X142" s="313" t="b">
        <f t="shared" si="8"/>
        <v>0</v>
      </c>
      <c r="AB142" s="494">
        <v>43</v>
      </c>
      <c r="AC142" s="501"/>
      <c r="AD142" s="501"/>
      <c r="AE142" s="502"/>
      <c r="AF142" s="594"/>
      <c r="AG142" s="313" t="b">
        <f t="shared" si="9"/>
        <v>0</v>
      </c>
    </row>
    <row r="143" spans="1:33" ht="12.75">
      <c r="A143" s="500">
        <v>44</v>
      </c>
      <c r="B143" s="501"/>
      <c r="C143" s="501"/>
      <c r="D143" s="502"/>
      <c r="E143" s="571"/>
      <c r="F143" s="310" t="b">
        <f t="shared" si="6"/>
        <v>0</v>
      </c>
      <c r="G143" s="442"/>
      <c r="H143" s="442"/>
      <c r="J143" s="500">
        <v>44</v>
      </c>
      <c r="K143" s="501"/>
      <c r="L143" s="501"/>
      <c r="M143" s="502"/>
      <c r="N143" s="572"/>
      <c r="O143" s="310" t="b">
        <f t="shared" si="7"/>
        <v>0</v>
      </c>
      <c r="S143" s="500">
        <v>44</v>
      </c>
      <c r="T143" s="501"/>
      <c r="U143" s="501"/>
      <c r="V143" s="502"/>
      <c r="W143" s="573"/>
      <c r="X143" s="313" t="b">
        <f t="shared" si="8"/>
        <v>0</v>
      </c>
      <c r="AB143" s="500">
        <v>44</v>
      </c>
      <c r="AC143" s="501"/>
      <c r="AD143" s="501"/>
      <c r="AE143" s="502"/>
      <c r="AF143" s="594"/>
      <c r="AG143" s="313" t="b">
        <f t="shared" si="9"/>
        <v>0</v>
      </c>
    </row>
    <row r="144" spans="1:33" ht="12.75">
      <c r="A144" s="494">
        <v>45</v>
      </c>
      <c r="B144" s="501"/>
      <c r="C144" s="501"/>
      <c r="D144" s="502"/>
      <c r="E144" s="571"/>
      <c r="F144" s="310" t="b">
        <f t="shared" si="6"/>
        <v>0</v>
      </c>
      <c r="G144" s="442"/>
      <c r="H144" s="442"/>
      <c r="J144" s="494">
        <v>45</v>
      </c>
      <c r="K144" s="501"/>
      <c r="L144" s="501"/>
      <c r="M144" s="502"/>
      <c r="N144" s="572"/>
      <c r="O144" s="310" t="b">
        <f t="shared" si="7"/>
        <v>0</v>
      </c>
      <c r="S144" s="494">
        <v>45</v>
      </c>
      <c r="T144" s="501"/>
      <c r="U144" s="501"/>
      <c r="V144" s="502"/>
      <c r="W144" s="573"/>
      <c r="X144" s="313" t="b">
        <f t="shared" si="8"/>
        <v>0</v>
      </c>
      <c r="AB144" s="494">
        <v>45</v>
      </c>
      <c r="AC144" s="501"/>
      <c r="AD144" s="501"/>
      <c r="AE144" s="502"/>
      <c r="AF144" s="594"/>
      <c r="AG144" s="313" t="b">
        <f t="shared" si="9"/>
        <v>0</v>
      </c>
    </row>
    <row r="145" spans="1:33" ht="12.75">
      <c r="A145" s="500">
        <v>46</v>
      </c>
      <c r="B145" s="501"/>
      <c r="C145" s="501"/>
      <c r="D145" s="502"/>
      <c r="E145" s="571"/>
      <c r="F145" s="310" t="b">
        <f t="shared" si="6"/>
        <v>0</v>
      </c>
      <c r="G145" s="442"/>
      <c r="H145" s="442"/>
      <c r="J145" s="500">
        <v>46</v>
      </c>
      <c r="K145" s="501"/>
      <c r="L145" s="501"/>
      <c r="M145" s="502"/>
      <c r="N145" s="572"/>
      <c r="O145" s="310" t="b">
        <f t="shared" si="7"/>
        <v>0</v>
      </c>
      <c r="S145" s="500">
        <v>46</v>
      </c>
      <c r="T145" s="501"/>
      <c r="U145" s="501"/>
      <c r="V145" s="502"/>
      <c r="W145" s="573"/>
      <c r="X145" s="313" t="b">
        <f t="shared" si="8"/>
        <v>0</v>
      </c>
      <c r="AB145" s="500">
        <v>46</v>
      </c>
      <c r="AC145" s="501"/>
      <c r="AD145" s="501"/>
      <c r="AE145" s="502"/>
      <c r="AF145" s="594"/>
      <c r="AG145" s="313" t="b">
        <f t="shared" si="9"/>
        <v>0</v>
      </c>
    </row>
    <row r="146" spans="1:33" ht="12.75">
      <c r="A146" s="494">
        <v>47</v>
      </c>
      <c r="B146" s="501"/>
      <c r="C146" s="501"/>
      <c r="D146" s="502"/>
      <c r="E146" s="571"/>
      <c r="F146" s="310" t="b">
        <f t="shared" si="6"/>
        <v>0</v>
      </c>
      <c r="G146" s="442"/>
      <c r="H146" s="442"/>
      <c r="J146" s="494">
        <v>47</v>
      </c>
      <c r="K146" s="501"/>
      <c r="L146" s="501"/>
      <c r="M146" s="502"/>
      <c r="N146" s="572"/>
      <c r="O146" s="310" t="b">
        <f t="shared" si="7"/>
        <v>0</v>
      </c>
      <c r="S146" s="494">
        <v>47</v>
      </c>
      <c r="T146" s="501"/>
      <c r="U146" s="501"/>
      <c r="V146" s="502"/>
      <c r="W146" s="573"/>
      <c r="X146" s="313" t="b">
        <f t="shared" si="8"/>
        <v>0</v>
      </c>
      <c r="AB146" s="494">
        <v>47</v>
      </c>
      <c r="AC146" s="501"/>
      <c r="AD146" s="501"/>
      <c r="AE146" s="502"/>
      <c r="AF146" s="594"/>
      <c r="AG146" s="313" t="b">
        <f t="shared" si="9"/>
        <v>0</v>
      </c>
    </row>
    <row r="147" spans="1:33" ht="12.75">
      <c r="A147" s="500">
        <v>48</v>
      </c>
      <c r="B147" s="501"/>
      <c r="C147" s="501"/>
      <c r="D147" s="502"/>
      <c r="E147" s="571"/>
      <c r="F147" s="310" t="b">
        <f t="shared" si="6"/>
        <v>0</v>
      </c>
      <c r="G147" s="442"/>
      <c r="H147" s="442"/>
      <c r="J147" s="500">
        <v>48</v>
      </c>
      <c r="K147" s="501"/>
      <c r="L147" s="501"/>
      <c r="M147" s="502"/>
      <c r="N147" s="572"/>
      <c r="O147" s="310" t="b">
        <f t="shared" si="7"/>
        <v>0</v>
      </c>
      <c r="S147" s="500">
        <v>48</v>
      </c>
      <c r="T147" s="501"/>
      <c r="U147" s="501"/>
      <c r="V147" s="502"/>
      <c r="W147" s="573"/>
      <c r="X147" s="313" t="b">
        <f t="shared" si="8"/>
        <v>0</v>
      </c>
      <c r="AB147" s="500">
        <v>48</v>
      </c>
      <c r="AC147" s="501"/>
      <c r="AD147" s="501"/>
      <c r="AE147" s="502"/>
      <c r="AF147" s="594"/>
      <c r="AG147" s="313" t="b">
        <f t="shared" si="9"/>
        <v>0</v>
      </c>
    </row>
    <row r="148" spans="1:33" ht="12.75">
      <c r="A148" s="494">
        <v>49</v>
      </c>
      <c r="B148" s="501"/>
      <c r="C148" s="501"/>
      <c r="D148" s="502"/>
      <c r="E148" s="571"/>
      <c r="F148" s="310" t="b">
        <f t="shared" si="6"/>
        <v>0</v>
      </c>
      <c r="G148" s="442"/>
      <c r="H148" s="442"/>
      <c r="J148" s="494">
        <v>49</v>
      </c>
      <c r="K148" s="501"/>
      <c r="L148" s="501"/>
      <c r="M148" s="502"/>
      <c r="N148" s="572"/>
      <c r="O148" s="310" t="b">
        <f t="shared" si="7"/>
        <v>0</v>
      </c>
      <c r="S148" s="494">
        <v>49</v>
      </c>
      <c r="T148" s="501"/>
      <c r="U148" s="501"/>
      <c r="V148" s="502"/>
      <c r="W148" s="573"/>
      <c r="X148" s="313" t="b">
        <f t="shared" si="8"/>
        <v>0</v>
      </c>
      <c r="AB148" s="494">
        <v>49</v>
      </c>
      <c r="AC148" s="501"/>
      <c r="AD148" s="501"/>
      <c r="AE148" s="502"/>
      <c r="AF148" s="594"/>
      <c r="AG148" s="313" t="b">
        <f t="shared" si="9"/>
        <v>0</v>
      </c>
    </row>
    <row r="149" spans="1:33" ht="12.75">
      <c r="A149" s="500">
        <v>50</v>
      </c>
      <c r="B149" s="501"/>
      <c r="C149" s="501"/>
      <c r="D149" s="502"/>
      <c r="E149" s="571"/>
      <c r="F149" s="310" t="b">
        <f t="shared" si="6"/>
        <v>0</v>
      </c>
      <c r="G149" s="442"/>
      <c r="H149" s="442"/>
      <c r="J149" s="500">
        <v>50</v>
      </c>
      <c r="K149" s="501"/>
      <c r="L149" s="501"/>
      <c r="M149" s="502"/>
      <c r="N149" s="572"/>
      <c r="O149" s="310" t="b">
        <f t="shared" si="7"/>
        <v>0</v>
      </c>
      <c r="S149" s="500">
        <v>50</v>
      </c>
      <c r="T149" s="501"/>
      <c r="U149" s="501"/>
      <c r="V149" s="502"/>
      <c r="W149" s="573"/>
      <c r="X149" s="313" t="b">
        <f t="shared" si="8"/>
        <v>0</v>
      </c>
      <c r="AB149" s="500">
        <v>50</v>
      </c>
      <c r="AC149" s="501"/>
      <c r="AD149" s="501"/>
      <c r="AE149" s="502"/>
      <c r="AF149" s="594"/>
      <c r="AG149" s="313" t="b">
        <f t="shared" si="9"/>
        <v>0</v>
      </c>
    </row>
    <row r="150" spans="1:33" ht="12.75">
      <c r="A150" s="494">
        <v>51</v>
      </c>
      <c r="B150" s="501"/>
      <c r="C150" s="501"/>
      <c r="D150" s="502"/>
      <c r="E150" s="571"/>
      <c r="F150" s="310" t="b">
        <f t="shared" si="6"/>
        <v>0</v>
      </c>
      <c r="G150" s="442"/>
      <c r="H150" s="442"/>
      <c r="J150" s="494">
        <v>51</v>
      </c>
      <c r="K150" s="501"/>
      <c r="L150" s="501"/>
      <c r="M150" s="502"/>
      <c r="N150" s="572"/>
      <c r="O150" s="310" t="b">
        <f t="shared" si="7"/>
        <v>0</v>
      </c>
      <c r="S150" s="494">
        <v>51</v>
      </c>
      <c r="T150" s="501"/>
      <c r="U150" s="501"/>
      <c r="V150" s="502"/>
      <c r="W150" s="573"/>
      <c r="X150" s="313" t="b">
        <f t="shared" si="8"/>
        <v>0</v>
      </c>
      <c r="AB150" s="494">
        <v>51</v>
      </c>
      <c r="AC150" s="501"/>
      <c r="AD150" s="501"/>
      <c r="AE150" s="502"/>
      <c r="AF150" s="594"/>
      <c r="AG150" s="313" t="b">
        <f t="shared" si="9"/>
        <v>0</v>
      </c>
    </row>
    <row r="151" spans="1:33" ht="12.75">
      <c r="A151" s="500">
        <v>52</v>
      </c>
      <c r="B151" s="501"/>
      <c r="C151" s="501"/>
      <c r="D151" s="502"/>
      <c r="E151" s="571"/>
      <c r="F151" s="310" t="b">
        <f t="shared" si="6"/>
        <v>0</v>
      </c>
      <c r="G151" s="442"/>
      <c r="H151" s="442"/>
      <c r="J151" s="500">
        <v>52</v>
      </c>
      <c r="K151" s="501"/>
      <c r="L151" s="501"/>
      <c r="M151" s="502"/>
      <c r="N151" s="572"/>
      <c r="O151" s="310" t="b">
        <f t="shared" si="7"/>
        <v>0</v>
      </c>
      <c r="S151" s="500">
        <v>52</v>
      </c>
      <c r="T151" s="501"/>
      <c r="U151" s="501"/>
      <c r="V151" s="502"/>
      <c r="W151" s="573"/>
      <c r="X151" s="313" t="b">
        <f t="shared" si="8"/>
        <v>0</v>
      </c>
      <c r="AB151" s="500">
        <v>52</v>
      </c>
      <c r="AC151" s="501"/>
      <c r="AD151" s="501"/>
      <c r="AE151" s="502"/>
      <c r="AF151" s="594"/>
      <c r="AG151" s="313" t="b">
        <f t="shared" si="9"/>
        <v>0</v>
      </c>
    </row>
    <row r="152" spans="1:33" ht="12.75">
      <c r="A152" s="494">
        <v>53</v>
      </c>
      <c r="B152" s="501"/>
      <c r="C152" s="501"/>
      <c r="D152" s="502"/>
      <c r="E152" s="571"/>
      <c r="F152" s="310" t="b">
        <f t="shared" si="6"/>
        <v>0</v>
      </c>
      <c r="G152" s="442"/>
      <c r="H152" s="442"/>
      <c r="J152" s="494">
        <v>53</v>
      </c>
      <c r="K152" s="501"/>
      <c r="L152" s="501"/>
      <c r="M152" s="502"/>
      <c r="N152" s="572"/>
      <c r="O152" s="310" t="b">
        <f t="shared" si="7"/>
        <v>0</v>
      </c>
      <c r="S152" s="494">
        <v>53</v>
      </c>
      <c r="T152" s="501"/>
      <c r="U152" s="501"/>
      <c r="V152" s="502"/>
      <c r="W152" s="573"/>
      <c r="X152" s="313" t="b">
        <f t="shared" si="8"/>
        <v>0</v>
      </c>
      <c r="AB152" s="494">
        <v>53</v>
      </c>
      <c r="AC152" s="501"/>
      <c r="AD152" s="501"/>
      <c r="AE152" s="502"/>
      <c r="AF152" s="594"/>
      <c r="AG152" s="313" t="b">
        <f t="shared" si="9"/>
        <v>0</v>
      </c>
    </row>
    <row r="153" spans="1:33" ht="12.75">
      <c r="A153" s="500">
        <v>54</v>
      </c>
      <c r="B153" s="501"/>
      <c r="C153" s="501"/>
      <c r="D153" s="502"/>
      <c r="E153" s="571"/>
      <c r="F153" s="310" t="b">
        <f t="shared" si="6"/>
        <v>0</v>
      </c>
      <c r="G153" s="442"/>
      <c r="H153" s="442"/>
      <c r="J153" s="500">
        <v>54</v>
      </c>
      <c r="K153" s="501"/>
      <c r="L153" s="501"/>
      <c r="M153" s="502"/>
      <c r="N153" s="572"/>
      <c r="O153" s="310" t="b">
        <f t="shared" si="7"/>
        <v>0</v>
      </c>
      <c r="S153" s="500">
        <v>54</v>
      </c>
      <c r="T153" s="501"/>
      <c r="U153" s="501"/>
      <c r="V153" s="502"/>
      <c r="W153" s="573"/>
      <c r="X153" s="313" t="b">
        <f t="shared" si="8"/>
        <v>0</v>
      </c>
      <c r="AB153" s="500">
        <v>54</v>
      </c>
      <c r="AC153" s="501"/>
      <c r="AD153" s="501"/>
      <c r="AE153" s="502"/>
      <c r="AF153" s="594"/>
      <c r="AG153" s="313" t="b">
        <f t="shared" si="9"/>
        <v>0</v>
      </c>
    </row>
    <row r="154" spans="1:33" ht="12.75">
      <c r="A154" s="494">
        <v>55</v>
      </c>
      <c r="B154" s="501"/>
      <c r="C154" s="501"/>
      <c r="D154" s="502"/>
      <c r="E154" s="571"/>
      <c r="F154" s="310" t="b">
        <f t="shared" si="6"/>
        <v>0</v>
      </c>
      <c r="G154" s="442"/>
      <c r="H154" s="442"/>
      <c r="J154" s="494">
        <v>55</v>
      </c>
      <c r="K154" s="501"/>
      <c r="L154" s="501"/>
      <c r="M154" s="502"/>
      <c r="N154" s="572"/>
      <c r="O154" s="310" t="b">
        <f t="shared" si="7"/>
        <v>0</v>
      </c>
      <c r="S154" s="494">
        <v>55</v>
      </c>
      <c r="T154" s="501"/>
      <c r="U154" s="501"/>
      <c r="V154" s="502"/>
      <c r="W154" s="573"/>
      <c r="X154" s="313" t="b">
        <f t="shared" si="8"/>
        <v>0</v>
      </c>
      <c r="AB154" s="494">
        <v>55</v>
      </c>
      <c r="AC154" s="501"/>
      <c r="AD154" s="501"/>
      <c r="AE154" s="502"/>
      <c r="AF154" s="594"/>
      <c r="AG154" s="313" t="b">
        <f t="shared" si="9"/>
        <v>0</v>
      </c>
    </row>
    <row r="155" spans="1:33" ht="12.75">
      <c r="A155" s="500">
        <v>56</v>
      </c>
      <c r="B155" s="501"/>
      <c r="C155" s="501"/>
      <c r="D155" s="502"/>
      <c r="E155" s="571"/>
      <c r="F155" s="310" t="b">
        <f t="shared" si="6"/>
        <v>0</v>
      </c>
      <c r="G155" s="442"/>
      <c r="H155" s="442"/>
      <c r="J155" s="500">
        <v>56</v>
      </c>
      <c r="K155" s="501"/>
      <c r="L155" s="501"/>
      <c r="M155" s="502"/>
      <c r="N155" s="572"/>
      <c r="O155" s="310" t="b">
        <f t="shared" si="7"/>
        <v>0</v>
      </c>
      <c r="S155" s="500">
        <v>56</v>
      </c>
      <c r="T155" s="501"/>
      <c r="U155" s="501"/>
      <c r="V155" s="502"/>
      <c r="W155" s="573"/>
      <c r="X155" s="313" t="b">
        <f t="shared" si="8"/>
        <v>0</v>
      </c>
      <c r="AB155" s="500">
        <v>56</v>
      </c>
      <c r="AC155" s="501"/>
      <c r="AD155" s="501"/>
      <c r="AE155" s="502"/>
      <c r="AF155" s="594"/>
      <c r="AG155" s="313" t="b">
        <f t="shared" si="9"/>
        <v>0</v>
      </c>
    </row>
    <row r="156" spans="1:33" ht="12.75">
      <c r="A156" s="494">
        <v>57</v>
      </c>
      <c r="B156" s="501"/>
      <c r="C156" s="501"/>
      <c r="D156" s="502"/>
      <c r="E156" s="571"/>
      <c r="F156" s="310" t="b">
        <f t="shared" si="6"/>
        <v>0</v>
      </c>
      <c r="G156" s="442"/>
      <c r="H156" s="442"/>
      <c r="J156" s="494">
        <v>57</v>
      </c>
      <c r="K156" s="501"/>
      <c r="L156" s="501"/>
      <c r="M156" s="502"/>
      <c r="N156" s="572"/>
      <c r="O156" s="310" t="b">
        <f t="shared" si="7"/>
        <v>0</v>
      </c>
      <c r="S156" s="494">
        <v>57</v>
      </c>
      <c r="T156" s="501"/>
      <c r="U156" s="501"/>
      <c r="V156" s="502"/>
      <c r="W156" s="573"/>
      <c r="X156" s="313" t="b">
        <f t="shared" si="8"/>
        <v>0</v>
      </c>
      <c r="AB156" s="494">
        <v>57</v>
      </c>
      <c r="AC156" s="501"/>
      <c r="AD156" s="501"/>
      <c r="AE156" s="502"/>
      <c r="AF156" s="594"/>
      <c r="AG156" s="313" t="b">
        <f t="shared" si="9"/>
        <v>0</v>
      </c>
    </row>
    <row r="157" spans="1:33" ht="12.75">
      <c r="A157" s="500">
        <v>58</v>
      </c>
      <c r="B157" s="501"/>
      <c r="C157" s="501"/>
      <c r="D157" s="502"/>
      <c r="E157" s="571"/>
      <c r="F157" s="310" t="b">
        <f t="shared" si="6"/>
        <v>0</v>
      </c>
      <c r="G157" s="442"/>
      <c r="H157" s="442"/>
      <c r="J157" s="500">
        <v>58</v>
      </c>
      <c r="K157" s="501"/>
      <c r="L157" s="501"/>
      <c r="M157" s="502"/>
      <c r="N157" s="572"/>
      <c r="O157" s="310" t="b">
        <f t="shared" si="7"/>
        <v>0</v>
      </c>
      <c r="S157" s="500">
        <v>58</v>
      </c>
      <c r="T157" s="501"/>
      <c r="U157" s="501"/>
      <c r="V157" s="502"/>
      <c r="W157" s="573"/>
      <c r="X157" s="313" t="b">
        <f t="shared" si="8"/>
        <v>0</v>
      </c>
      <c r="AB157" s="500">
        <v>58</v>
      </c>
      <c r="AC157" s="501"/>
      <c r="AD157" s="501"/>
      <c r="AE157" s="502"/>
      <c r="AF157" s="594"/>
      <c r="AG157" s="313" t="b">
        <f t="shared" si="9"/>
        <v>0</v>
      </c>
    </row>
    <row r="158" spans="1:33" ht="12.75">
      <c r="A158" s="494">
        <v>59</v>
      </c>
      <c r="B158" s="501"/>
      <c r="C158" s="501"/>
      <c r="D158" s="502"/>
      <c r="E158" s="571"/>
      <c r="F158" s="310" t="b">
        <f t="shared" si="6"/>
        <v>0</v>
      </c>
      <c r="G158" s="442"/>
      <c r="H158" s="442"/>
      <c r="J158" s="494">
        <v>59</v>
      </c>
      <c r="K158" s="501"/>
      <c r="L158" s="501"/>
      <c r="M158" s="502"/>
      <c r="N158" s="572"/>
      <c r="O158" s="310" t="b">
        <f t="shared" si="7"/>
        <v>0</v>
      </c>
      <c r="S158" s="494">
        <v>59</v>
      </c>
      <c r="T158" s="501"/>
      <c r="U158" s="501"/>
      <c r="V158" s="502"/>
      <c r="W158" s="573"/>
      <c r="X158" s="313" t="b">
        <f t="shared" si="8"/>
        <v>0</v>
      </c>
      <c r="AB158" s="494">
        <v>59</v>
      </c>
      <c r="AC158" s="501"/>
      <c r="AD158" s="501"/>
      <c r="AE158" s="502"/>
      <c r="AF158" s="594"/>
      <c r="AG158" s="313" t="b">
        <f t="shared" si="9"/>
        <v>0</v>
      </c>
    </row>
    <row r="159" spans="1:33" ht="12.75">
      <c r="A159" s="500">
        <v>60</v>
      </c>
      <c r="B159" s="501"/>
      <c r="C159" s="501"/>
      <c r="D159" s="502"/>
      <c r="E159" s="571"/>
      <c r="F159" s="310" t="b">
        <f t="shared" si="6"/>
        <v>0</v>
      </c>
      <c r="G159" s="442"/>
      <c r="H159" s="442"/>
      <c r="J159" s="500">
        <v>60</v>
      </c>
      <c r="K159" s="501"/>
      <c r="L159" s="501"/>
      <c r="M159" s="502"/>
      <c r="N159" s="572"/>
      <c r="O159" s="310" t="b">
        <f t="shared" si="7"/>
        <v>0</v>
      </c>
      <c r="S159" s="500">
        <v>60</v>
      </c>
      <c r="T159" s="501"/>
      <c r="U159" s="501"/>
      <c r="V159" s="502"/>
      <c r="W159" s="573"/>
      <c r="X159" s="313" t="b">
        <f t="shared" si="8"/>
        <v>0</v>
      </c>
      <c r="AB159" s="500">
        <v>60</v>
      </c>
      <c r="AC159" s="501"/>
      <c r="AD159" s="501"/>
      <c r="AE159" s="502"/>
      <c r="AF159" s="594"/>
      <c r="AG159" s="313" t="b">
        <f t="shared" si="9"/>
        <v>0</v>
      </c>
    </row>
    <row r="160" spans="1:33" ht="12.75">
      <c r="A160" s="494">
        <v>61</v>
      </c>
      <c r="B160" s="501"/>
      <c r="C160" s="501"/>
      <c r="D160" s="502"/>
      <c r="E160" s="571"/>
      <c r="F160" s="310" t="b">
        <f t="shared" si="6"/>
        <v>0</v>
      </c>
      <c r="G160" s="442"/>
      <c r="H160" s="442"/>
      <c r="J160" s="494">
        <v>61</v>
      </c>
      <c r="K160" s="501"/>
      <c r="L160" s="501"/>
      <c r="M160" s="502"/>
      <c r="N160" s="572"/>
      <c r="O160" s="310" t="b">
        <f t="shared" si="7"/>
        <v>0</v>
      </c>
      <c r="S160" s="494">
        <v>61</v>
      </c>
      <c r="T160" s="501"/>
      <c r="U160" s="501"/>
      <c r="V160" s="502"/>
      <c r="W160" s="573"/>
      <c r="X160" s="313" t="b">
        <f t="shared" si="8"/>
        <v>0</v>
      </c>
      <c r="AB160" s="494">
        <v>61</v>
      </c>
      <c r="AC160" s="501"/>
      <c r="AD160" s="501"/>
      <c r="AE160" s="502"/>
      <c r="AF160" s="594"/>
      <c r="AG160" s="313" t="b">
        <f t="shared" si="9"/>
        <v>0</v>
      </c>
    </row>
    <row r="161" spans="1:33" ht="12.75">
      <c r="A161" s="500">
        <v>62</v>
      </c>
      <c r="B161" s="501"/>
      <c r="C161" s="501"/>
      <c r="D161" s="502"/>
      <c r="E161" s="571"/>
      <c r="F161" s="310" t="b">
        <f t="shared" si="6"/>
        <v>0</v>
      </c>
      <c r="G161" s="442"/>
      <c r="H161" s="442"/>
      <c r="J161" s="500">
        <v>62</v>
      </c>
      <c r="K161" s="501"/>
      <c r="L161" s="501"/>
      <c r="M161" s="502"/>
      <c r="N161" s="572"/>
      <c r="O161" s="310" t="b">
        <f t="shared" si="7"/>
        <v>0</v>
      </c>
      <c r="S161" s="500">
        <v>62</v>
      </c>
      <c r="T161" s="501"/>
      <c r="U161" s="501"/>
      <c r="V161" s="502"/>
      <c r="W161" s="573"/>
      <c r="X161" s="313" t="b">
        <f t="shared" si="8"/>
        <v>0</v>
      </c>
      <c r="AB161" s="500">
        <v>62</v>
      </c>
      <c r="AC161" s="501"/>
      <c r="AD161" s="501"/>
      <c r="AE161" s="502"/>
      <c r="AF161" s="594"/>
      <c r="AG161" s="313" t="b">
        <f t="shared" si="9"/>
        <v>0</v>
      </c>
    </row>
    <row r="162" spans="1:33" ht="12.75">
      <c r="A162" s="494">
        <v>63</v>
      </c>
      <c r="B162" s="501"/>
      <c r="C162" s="501"/>
      <c r="D162" s="502"/>
      <c r="E162" s="571"/>
      <c r="F162" s="310" t="b">
        <f t="shared" si="6"/>
        <v>0</v>
      </c>
      <c r="G162" s="442"/>
      <c r="H162" s="442"/>
      <c r="J162" s="494">
        <v>63</v>
      </c>
      <c r="K162" s="501"/>
      <c r="L162" s="501"/>
      <c r="M162" s="502"/>
      <c r="N162" s="572"/>
      <c r="O162" s="310" t="b">
        <f t="shared" si="7"/>
        <v>0</v>
      </c>
      <c r="S162" s="494">
        <v>63</v>
      </c>
      <c r="T162" s="501"/>
      <c r="U162" s="501"/>
      <c r="V162" s="502"/>
      <c r="W162" s="573"/>
      <c r="X162" s="313" t="b">
        <f t="shared" si="8"/>
        <v>0</v>
      </c>
      <c r="AB162" s="494">
        <v>63</v>
      </c>
      <c r="AC162" s="501"/>
      <c r="AD162" s="501"/>
      <c r="AE162" s="502"/>
      <c r="AF162" s="594"/>
      <c r="AG162" s="313" t="b">
        <f t="shared" si="9"/>
        <v>0</v>
      </c>
    </row>
    <row r="163" spans="1:33" ht="12.75">
      <c r="A163" s="500">
        <v>64</v>
      </c>
      <c r="B163" s="501"/>
      <c r="C163" s="501"/>
      <c r="D163" s="502"/>
      <c r="E163" s="571"/>
      <c r="F163" s="310" t="b">
        <f t="shared" si="6"/>
        <v>0</v>
      </c>
      <c r="G163" s="442"/>
      <c r="H163" s="442"/>
      <c r="J163" s="500">
        <v>64</v>
      </c>
      <c r="K163" s="501"/>
      <c r="L163" s="501"/>
      <c r="M163" s="502"/>
      <c r="N163" s="572"/>
      <c r="O163" s="310" t="b">
        <f t="shared" si="7"/>
        <v>0</v>
      </c>
      <c r="S163" s="500">
        <v>64</v>
      </c>
      <c r="T163" s="501"/>
      <c r="U163" s="501"/>
      <c r="V163" s="502"/>
      <c r="W163" s="573"/>
      <c r="X163" s="313" t="b">
        <f t="shared" si="8"/>
        <v>0</v>
      </c>
      <c r="AB163" s="500">
        <v>64</v>
      </c>
      <c r="AC163" s="501"/>
      <c r="AD163" s="501"/>
      <c r="AE163" s="502"/>
      <c r="AF163" s="594"/>
      <c r="AG163" s="313" t="b">
        <f t="shared" si="9"/>
        <v>0</v>
      </c>
    </row>
    <row r="164" spans="1:33" ht="12.75">
      <c r="A164" s="494">
        <v>65</v>
      </c>
      <c r="B164" s="501"/>
      <c r="C164" s="501"/>
      <c r="D164" s="502"/>
      <c r="E164" s="571"/>
      <c r="F164" s="310" t="b">
        <f t="shared" si="6"/>
        <v>0</v>
      </c>
      <c r="G164" s="442"/>
      <c r="H164" s="442"/>
      <c r="J164" s="494">
        <v>65</v>
      </c>
      <c r="K164" s="501"/>
      <c r="L164" s="501"/>
      <c r="M164" s="502"/>
      <c r="N164" s="572"/>
      <c r="O164" s="310" t="b">
        <f t="shared" si="7"/>
        <v>0</v>
      </c>
      <c r="S164" s="494">
        <v>65</v>
      </c>
      <c r="T164" s="501"/>
      <c r="U164" s="501"/>
      <c r="V164" s="502"/>
      <c r="W164" s="573"/>
      <c r="X164" s="313" t="b">
        <f t="shared" si="8"/>
        <v>0</v>
      </c>
      <c r="AB164" s="494">
        <v>65</v>
      </c>
      <c r="AC164" s="501"/>
      <c r="AD164" s="501"/>
      <c r="AE164" s="502"/>
      <c r="AF164" s="594"/>
      <c r="AG164" s="313" t="b">
        <f t="shared" si="9"/>
        <v>0</v>
      </c>
    </row>
    <row r="165" spans="1:33" ht="12.75">
      <c r="A165" s="500">
        <v>66</v>
      </c>
      <c r="B165" s="501"/>
      <c r="C165" s="501"/>
      <c r="D165" s="502"/>
      <c r="E165" s="571"/>
      <c r="F165" s="310" t="b">
        <f aca="true" t="shared" si="10" ref="F165:F179">IF(E165&gt;34,5,IF(E165&gt;29,4,IF(E165&gt;24,3,IF(E165&gt;20,2,IF(E165&gt;1,1)))))</f>
        <v>0</v>
      </c>
      <c r="G165" s="442"/>
      <c r="H165" s="442"/>
      <c r="J165" s="500">
        <v>66</v>
      </c>
      <c r="K165" s="501"/>
      <c r="L165" s="501"/>
      <c r="M165" s="502"/>
      <c r="N165" s="572"/>
      <c r="O165" s="310" t="b">
        <f aca="true" t="shared" si="11" ref="O165:O179">IF(N165&gt;64,5,IF(N165&gt;59,4,IF(N165&gt;54,3,IF(N165&gt;49,2,IF(N165&gt;1,1)))))</f>
        <v>0</v>
      </c>
      <c r="S165" s="500">
        <v>66</v>
      </c>
      <c r="T165" s="501"/>
      <c r="U165" s="501"/>
      <c r="V165" s="502"/>
      <c r="W165" s="573"/>
      <c r="X165" s="313" t="b">
        <f aca="true" t="shared" si="12" ref="X165:X179">IF(W165&gt;42,5,IF(W165&gt;32,4,IF(W165&gt;22,3,IF(W165&gt;13,2,IF(W165&gt;0,1)))))</f>
        <v>0</v>
      </c>
      <c r="AB165" s="500">
        <v>66</v>
      </c>
      <c r="AC165" s="501"/>
      <c r="AD165" s="501"/>
      <c r="AE165" s="502"/>
      <c r="AF165" s="594"/>
      <c r="AG165" s="313" t="b">
        <f aca="true" t="shared" si="13" ref="AG165:AG179">IF(AF165&gt;1149,5,IF(AF165&gt;1099,4,IF(AF165&gt;999,3,IF(AF165&gt;890,2,IF(AF165&gt;0,1)))))</f>
        <v>0</v>
      </c>
    </row>
    <row r="166" spans="1:33" ht="12.75">
      <c r="A166" s="494">
        <v>67</v>
      </c>
      <c r="B166" s="501"/>
      <c r="C166" s="501"/>
      <c r="D166" s="502"/>
      <c r="E166" s="571"/>
      <c r="F166" s="310" t="b">
        <f t="shared" si="10"/>
        <v>0</v>
      </c>
      <c r="G166" s="442"/>
      <c r="H166" s="442"/>
      <c r="J166" s="494">
        <v>67</v>
      </c>
      <c r="K166" s="501"/>
      <c r="L166" s="501"/>
      <c r="M166" s="502"/>
      <c r="N166" s="572"/>
      <c r="O166" s="310" t="b">
        <f t="shared" si="11"/>
        <v>0</v>
      </c>
      <c r="S166" s="494">
        <v>67</v>
      </c>
      <c r="T166" s="501"/>
      <c r="U166" s="501"/>
      <c r="V166" s="502"/>
      <c r="W166" s="573"/>
      <c r="X166" s="313" t="b">
        <f t="shared" si="12"/>
        <v>0</v>
      </c>
      <c r="AB166" s="494">
        <v>67</v>
      </c>
      <c r="AC166" s="501"/>
      <c r="AD166" s="501"/>
      <c r="AE166" s="502"/>
      <c r="AF166" s="594"/>
      <c r="AG166" s="313" t="b">
        <f t="shared" si="13"/>
        <v>0</v>
      </c>
    </row>
    <row r="167" spans="1:33" ht="12.75">
      <c r="A167" s="500">
        <v>68</v>
      </c>
      <c r="B167" s="501"/>
      <c r="C167" s="501"/>
      <c r="D167" s="502"/>
      <c r="E167" s="571"/>
      <c r="F167" s="310" t="b">
        <f t="shared" si="10"/>
        <v>0</v>
      </c>
      <c r="G167" s="442"/>
      <c r="H167" s="442"/>
      <c r="J167" s="500">
        <v>68</v>
      </c>
      <c r="K167" s="501"/>
      <c r="L167" s="501"/>
      <c r="M167" s="502"/>
      <c r="N167" s="572"/>
      <c r="O167" s="310" t="b">
        <f t="shared" si="11"/>
        <v>0</v>
      </c>
      <c r="S167" s="500">
        <v>68</v>
      </c>
      <c r="T167" s="501"/>
      <c r="U167" s="501"/>
      <c r="V167" s="502"/>
      <c r="W167" s="573"/>
      <c r="X167" s="313" t="b">
        <f t="shared" si="12"/>
        <v>0</v>
      </c>
      <c r="AB167" s="500">
        <v>68</v>
      </c>
      <c r="AC167" s="501"/>
      <c r="AD167" s="501"/>
      <c r="AE167" s="502"/>
      <c r="AF167" s="594"/>
      <c r="AG167" s="313" t="b">
        <f t="shared" si="13"/>
        <v>0</v>
      </c>
    </row>
    <row r="168" spans="1:33" ht="12.75">
      <c r="A168" s="494">
        <v>69</v>
      </c>
      <c r="B168" s="501"/>
      <c r="C168" s="501"/>
      <c r="D168" s="502"/>
      <c r="E168" s="571"/>
      <c r="F168" s="310" t="b">
        <f t="shared" si="10"/>
        <v>0</v>
      </c>
      <c r="G168" s="442"/>
      <c r="H168" s="442"/>
      <c r="J168" s="494">
        <v>69</v>
      </c>
      <c r="K168" s="501"/>
      <c r="L168" s="501"/>
      <c r="M168" s="502"/>
      <c r="N168" s="572"/>
      <c r="O168" s="310" t="b">
        <f t="shared" si="11"/>
        <v>0</v>
      </c>
      <c r="S168" s="494">
        <v>69</v>
      </c>
      <c r="T168" s="501"/>
      <c r="U168" s="501"/>
      <c r="V168" s="502"/>
      <c r="W168" s="573"/>
      <c r="X168" s="313" t="b">
        <f t="shared" si="12"/>
        <v>0</v>
      </c>
      <c r="AB168" s="494">
        <v>69</v>
      </c>
      <c r="AC168" s="501"/>
      <c r="AD168" s="501"/>
      <c r="AE168" s="502"/>
      <c r="AF168" s="594"/>
      <c r="AG168" s="313" t="b">
        <f t="shared" si="13"/>
        <v>0</v>
      </c>
    </row>
    <row r="169" spans="1:33" ht="12.75">
      <c r="A169" s="500">
        <v>70</v>
      </c>
      <c r="B169" s="501"/>
      <c r="C169" s="501"/>
      <c r="D169" s="502"/>
      <c r="E169" s="571"/>
      <c r="F169" s="310" t="b">
        <f t="shared" si="10"/>
        <v>0</v>
      </c>
      <c r="G169" s="442"/>
      <c r="H169" s="442"/>
      <c r="J169" s="500">
        <v>70</v>
      </c>
      <c r="K169" s="501"/>
      <c r="L169" s="501"/>
      <c r="M169" s="502"/>
      <c r="N169" s="572"/>
      <c r="O169" s="310" t="b">
        <f t="shared" si="11"/>
        <v>0</v>
      </c>
      <c r="S169" s="500">
        <v>70</v>
      </c>
      <c r="T169" s="501"/>
      <c r="U169" s="501"/>
      <c r="V169" s="502"/>
      <c r="W169" s="573"/>
      <c r="X169" s="313" t="b">
        <f t="shared" si="12"/>
        <v>0</v>
      </c>
      <c r="AB169" s="500">
        <v>70</v>
      </c>
      <c r="AC169" s="501"/>
      <c r="AD169" s="501"/>
      <c r="AE169" s="502"/>
      <c r="AF169" s="594"/>
      <c r="AG169" s="313" t="b">
        <f t="shared" si="13"/>
        <v>0</v>
      </c>
    </row>
    <row r="170" spans="1:33" ht="12.75">
      <c r="A170" s="494">
        <v>71</v>
      </c>
      <c r="B170" s="501"/>
      <c r="C170" s="501"/>
      <c r="D170" s="502"/>
      <c r="E170" s="571"/>
      <c r="F170" s="310" t="b">
        <f t="shared" si="10"/>
        <v>0</v>
      </c>
      <c r="G170" s="442"/>
      <c r="H170" s="442"/>
      <c r="J170" s="494">
        <v>71</v>
      </c>
      <c r="K170" s="501"/>
      <c r="L170" s="501"/>
      <c r="M170" s="502"/>
      <c r="N170" s="572"/>
      <c r="O170" s="310" t="b">
        <f t="shared" si="11"/>
        <v>0</v>
      </c>
      <c r="S170" s="494">
        <v>71</v>
      </c>
      <c r="T170" s="501"/>
      <c r="U170" s="501"/>
      <c r="V170" s="502"/>
      <c r="W170" s="573"/>
      <c r="X170" s="313" t="b">
        <f t="shared" si="12"/>
        <v>0</v>
      </c>
      <c r="AB170" s="494">
        <v>71</v>
      </c>
      <c r="AC170" s="501"/>
      <c r="AD170" s="501"/>
      <c r="AE170" s="502"/>
      <c r="AF170" s="594"/>
      <c r="AG170" s="313" t="b">
        <f t="shared" si="13"/>
        <v>0</v>
      </c>
    </row>
    <row r="171" spans="1:33" ht="12.75">
      <c r="A171" s="500">
        <v>72</v>
      </c>
      <c r="B171" s="501"/>
      <c r="C171" s="501"/>
      <c r="D171" s="502"/>
      <c r="E171" s="571"/>
      <c r="F171" s="310" t="b">
        <f t="shared" si="10"/>
        <v>0</v>
      </c>
      <c r="G171" s="442"/>
      <c r="H171" s="442"/>
      <c r="J171" s="500">
        <v>72</v>
      </c>
      <c r="K171" s="501"/>
      <c r="L171" s="501"/>
      <c r="M171" s="502"/>
      <c r="N171" s="572"/>
      <c r="O171" s="310" t="b">
        <f t="shared" si="11"/>
        <v>0</v>
      </c>
      <c r="S171" s="500">
        <v>72</v>
      </c>
      <c r="T171" s="501"/>
      <c r="U171" s="501"/>
      <c r="V171" s="502"/>
      <c r="W171" s="573"/>
      <c r="X171" s="313" t="b">
        <f t="shared" si="12"/>
        <v>0</v>
      </c>
      <c r="AB171" s="500">
        <v>72</v>
      </c>
      <c r="AC171" s="501"/>
      <c r="AD171" s="501"/>
      <c r="AE171" s="502"/>
      <c r="AF171" s="594"/>
      <c r="AG171" s="313" t="b">
        <f t="shared" si="13"/>
        <v>0</v>
      </c>
    </row>
    <row r="172" spans="1:33" ht="12.75">
      <c r="A172" s="494">
        <v>73</v>
      </c>
      <c r="B172" s="501"/>
      <c r="C172" s="501"/>
      <c r="D172" s="502"/>
      <c r="E172" s="571"/>
      <c r="F172" s="310" t="b">
        <f t="shared" si="10"/>
        <v>0</v>
      </c>
      <c r="G172" s="442"/>
      <c r="H172" s="442"/>
      <c r="J172" s="494">
        <v>73</v>
      </c>
      <c r="K172" s="501"/>
      <c r="L172" s="501"/>
      <c r="M172" s="502"/>
      <c r="N172" s="572"/>
      <c r="O172" s="310" t="b">
        <f t="shared" si="11"/>
        <v>0</v>
      </c>
      <c r="S172" s="494">
        <v>73</v>
      </c>
      <c r="T172" s="501"/>
      <c r="U172" s="501"/>
      <c r="V172" s="502"/>
      <c r="W172" s="573"/>
      <c r="X172" s="313" t="b">
        <f t="shared" si="12"/>
        <v>0</v>
      </c>
      <c r="AB172" s="494">
        <v>73</v>
      </c>
      <c r="AC172" s="501"/>
      <c r="AD172" s="501"/>
      <c r="AE172" s="502"/>
      <c r="AF172" s="594"/>
      <c r="AG172" s="313" t="b">
        <f t="shared" si="13"/>
        <v>0</v>
      </c>
    </row>
    <row r="173" spans="1:33" ht="12.75">
      <c r="A173" s="500">
        <v>74</v>
      </c>
      <c r="B173" s="501"/>
      <c r="C173" s="501"/>
      <c r="D173" s="502"/>
      <c r="E173" s="571"/>
      <c r="F173" s="310" t="b">
        <f t="shared" si="10"/>
        <v>0</v>
      </c>
      <c r="G173" s="442"/>
      <c r="H173" s="442"/>
      <c r="J173" s="500">
        <v>74</v>
      </c>
      <c r="K173" s="501"/>
      <c r="L173" s="501"/>
      <c r="M173" s="502"/>
      <c r="N173" s="572"/>
      <c r="O173" s="310" t="b">
        <f t="shared" si="11"/>
        <v>0</v>
      </c>
      <c r="S173" s="500">
        <v>74</v>
      </c>
      <c r="T173" s="501"/>
      <c r="U173" s="501"/>
      <c r="V173" s="502"/>
      <c r="W173" s="573"/>
      <c r="X173" s="313" t="b">
        <f t="shared" si="12"/>
        <v>0</v>
      </c>
      <c r="AB173" s="500">
        <v>74</v>
      </c>
      <c r="AC173" s="501"/>
      <c r="AD173" s="501"/>
      <c r="AE173" s="502"/>
      <c r="AF173" s="594"/>
      <c r="AG173" s="313" t="b">
        <f t="shared" si="13"/>
        <v>0</v>
      </c>
    </row>
    <row r="174" spans="1:33" ht="12.75">
      <c r="A174" s="494">
        <v>75</v>
      </c>
      <c r="B174" s="501"/>
      <c r="C174" s="501"/>
      <c r="D174" s="502"/>
      <c r="E174" s="571"/>
      <c r="F174" s="310" t="b">
        <f t="shared" si="10"/>
        <v>0</v>
      </c>
      <c r="G174" s="442"/>
      <c r="H174" s="442"/>
      <c r="J174" s="494">
        <v>75</v>
      </c>
      <c r="K174" s="501"/>
      <c r="L174" s="501"/>
      <c r="M174" s="502"/>
      <c r="N174" s="572"/>
      <c r="O174" s="310" t="b">
        <f t="shared" si="11"/>
        <v>0</v>
      </c>
      <c r="S174" s="494">
        <v>75</v>
      </c>
      <c r="T174" s="501"/>
      <c r="U174" s="501"/>
      <c r="V174" s="502"/>
      <c r="W174" s="573"/>
      <c r="X174" s="313" t="b">
        <f t="shared" si="12"/>
        <v>0</v>
      </c>
      <c r="AB174" s="494">
        <v>75</v>
      </c>
      <c r="AC174" s="501"/>
      <c r="AD174" s="501"/>
      <c r="AE174" s="502"/>
      <c r="AF174" s="594"/>
      <c r="AG174" s="313" t="b">
        <f t="shared" si="13"/>
        <v>0</v>
      </c>
    </row>
    <row r="175" spans="1:33" ht="12.75">
      <c r="A175" s="500">
        <v>76</v>
      </c>
      <c r="B175" s="501"/>
      <c r="C175" s="501"/>
      <c r="D175" s="502"/>
      <c r="E175" s="571"/>
      <c r="F175" s="310" t="b">
        <f t="shared" si="10"/>
        <v>0</v>
      </c>
      <c r="G175" s="442"/>
      <c r="H175" s="442"/>
      <c r="J175" s="500">
        <v>76</v>
      </c>
      <c r="K175" s="501"/>
      <c r="L175" s="501"/>
      <c r="M175" s="502"/>
      <c r="N175" s="572"/>
      <c r="O175" s="310" t="b">
        <f t="shared" si="11"/>
        <v>0</v>
      </c>
      <c r="S175" s="500">
        <v>76</v>
      </c>
      <c r="T175" s="501"/>
      <c r="U175" s="501"/>
      <c r="V175" s="502"/>
      <c r="W175" s="573"/>
      <c r="X175" s="313" t="b">
        <f t="shared" si="12"/>
        <v>0</v>
      </c>
      <c r="AB175" s="500">
        <v>76</v>
      </c>
      <c r="AC175" s="501"/>
      <c r="AD175" s="501"/>
      <c r="AE175" s="502"/>
      <c r="AF175" s="594"/>
      <c r="AG175" s="313" t="b">
        <f t="shared" si="13"/>
        <v>0</v>
      </c>
    </row>
    <row r="176" spans="1:33" ht="12.75">
      <c r="A176" s="494">
        <v>77</v>
      </c>
      <c r="B176" s="501"/>
      <c r="C176" s="501"/>
      <c r="D176" s="502"/>
      <c r="E176" s="571"/>
      <c r="F176" s="310" t="b">
        <f t="shared" si="10"/>
        <v>0</v>
      </c>
      <c r="G176" s="442"/>
      <c r="H176" s="442"/>
      <c r="J176" s="494">
        <v>77</v>
      </c>
      <c r="K176" s="501"/>
      <c r="L176" s="501"/>
      <c r="M176" s="502"/>
      <c r="N176" s="572"/>
      <c r="O176" s="310" t="b">
        <f t="shared" si="11"/>
        <v>0</v>
      </c>
      <c r="S176" s="494">
        <v>77</v>
      </c>
      <c r="T176" s="501"/>
      <c r="U176" s="501"/>
      <c r="V176" s="502"/>
      <c r="W176" s="573"/>
      <c r="X176" s="313" t="b">
        <f t="shared" si="12"/>
        <v>0</v>
      </c>
      <c r="AB176" s="494">
        <v>77</v>
      </c>
      <c r="AC176" s="501"/>
      <c r="AD176" s="501"/>
      <c r="AE176" s="502"/>
      <c r="AF176" s="594"/>
      <c r="AG176" s="313" t="b">
        <f t="shared" si="13"/>
        <v>0</v>
      </c>
    </row>
    <row r="177" spans="1:33" ht="12.75">
      <c r="A177" s="500">
        <v>78</v>
      </c>
      <c r="B177" s="501"/>
      <c r="C177" s="501"/>
      <c r="D177" s="502"/>
      <c r="E177" s="571"/>
      <c r="F177" s="310" t="b">
        <f t="shared" si="10"/>
        <v>0</v>
      </c>
      <c r="G177" s="442"/>
      <c r="H177" s="442"/>
      <c r="J177" s="500">
        <v>78</v>
      </c>
      <c r="K177" s="501"/>
      <c r="L177" s="501"/>
      <c r="M177" s="502"/>
      <c r="N177" s="572"/>
      <c r="O177" s="310" t="b">
        <f t="shared" si="11"/>
        <v>0</v>
      </c>
      <c r="S177" s="500">
        <v>78</v>
      </c>
      <c r="T177" s="501"/>
      <c r="U177" s="501"/>
      <c r="V177" s="502"/>
      <c r="W177" s="573"/>
      <c r="X177" s="313" t="b">
        <f t="shared" si="12"/>
        <v>0</v>
      </c>
      <c r="AB177" s="500">
        <v>78</v>
      </c>
      <c r="AC177" s="501"/>
      <c r="AD177" s="501"/>
      <c r="AE177" s="502"/>
      <c r="AF177" s="594"/>
      <c r="AG177" s="313" t="b">
        <f t="shared" si="13"/>
        <v>0</v>
      </c>
    </row>
    <row r="178" spans="1:33" ht="12.75">
      <c r="A178" s="494">
        <v>79</v>
      </c>
      <c r="B178" s="505"/>
      <c r="C178" s="505"/>
      <c r="D178" s="586"/>
      <c r="E178" s="574"/>
      <c r="F178" s="310" t="b">
        <f t="shared" si="10"/>
        <v>0</v>
      </c>
      <c r="G178" s="442"/>
      <c r="H178" s="442"/>
      <c r="J178" s="494">
        <v>79</v>
      </c>
      <c r="K178" s="505"/>
      <c r="L178" s="505"/>
      <c r="M178" s="586"/>
      <c r="N178" s="575"/>
      <c r="O178" s="310" t="b">
        <f t="shared" si="11"/>
        <v>0</v>
      </c>
      <c r="S178" s="494">
        <v>79</v>
      </c>
      <c r="T178" s="505"/>
      <c r="U178" s="505"/>
      <c r="V178" s="586"/>
      <c r="W178" s="576"/>
      <c r="X178" s="313" t="b">
        <f t="shared" si="12"/>
        <v>0</v>
      </c>
      <c r="AB178" s="494">
        <v>79</v>
      </c>
      <c r="AC178" s="501"/>
      <c r="AD178" s="501"/>
      <c r="AE178" s="502"/>
      <c r="AF178" s="594"/>
      <c r="AG178" s="313" t="b">
        <f t="shared" si="13"/>
        <v>0</v>
      </c>
    </row>
    <row r="179" spans="1:33" ht="13.5" thickBot="1">
      <c r="A179" s="500">
        <v>80</v>
      </c>
      <c r="B179" s="512"/>
      <c r="C179" s="512"/>
      <c r="D179" s="513"/>
      <c r="E179" s="577"/>
      <c r="F179" s="332" t="b">
        <f t="shared" si="10"/>
        <v>0</v>
      </c>
      <c r="G179" s="442"/>
      <c r="H179" s="442"/>
      <c r="J179" s="500">
        <v>80</v>
      </c>
      <c r="K179" s="512"/>
      <c r="L179" s="512"/>
      <c r="M179" s="513"/>
      <c r="N179" s="578"/>
      <c r="O179" s="332" t="b">
        <f t="shared" si="11"/>
        <v>0</v>
      </c>
      <c r="S179" s="500">
        <v>80</v>
      </c>
      <c r="T179" s="512"/>
      <c r="U179" s="512"/>
      <c r="V179" s="513"/>
      <c r="W179" s="579"/>
      <c r="X179" s="335" t="b">
        <f t="shared" si="12"/>
        <v>0</v>
      </c>
      <c r="AB179" s="595">
        <v>80</v>
      </c>
      <c r="AC179" s="505"/>
      <c r="AD179" s="505"/>
      <c r="AE179" s="586"/>
      <c r="AF179" s="596"/>
      <c r="AG179" s="335" t="b">
        <f t="shared" si="13"/>
        <v>0</v>
      </c>
    </row>
    <row r="180" spans="1:33" ht="12.75">
      <c r="A180" s="518"/>
      <c r="B180" s="518"/>
      <c r="C180" s="518"/>
      <c r="D180" s="519"/>
      <c r="E180" s="520"/>
      <c r="F180" s="521"/>
      <c r="G180" s="522"/>
      <c r="H180" s="522"/>
      <c r="J180" s="518"/>
      <c r="K180" s="518"/>
      <c r="L180" s="518"/>
      <c r="M180" s="519"/>
      <c r="N180" s="520"/>
      <c r="O180" s="521"/>
      <c r="P180" s="522"/>
      <c r="Q180" s="522"/>
      <c r="S180" s="518"/>
      <c r="T180" s="518"/>
      <c r="U180" s="518"/>
      <c r="V180" s="519"/>
      <c r="W180" s="520"/>
      <c r="X180" s="521"/>
      <c r="Y180" s="522"/>
      <c r="Z180" s="522"/>
      <c r="AB180" s="597"/>
      <c r="AC180" s="598"/>
      <c r="AD180" s="598"/>
      <c r="AE180" s="598"/>
      <c r="AF180" s="520"/>
      <c r="AG180" s="521"/>
    </row>
    <row r="181" spans="1:33" ht="12.75">
      <c r="A181" s="524"/>
      <c r="B181" s="524"/>
      <c r="C181" s="524"/>
      <c r="D181" s="525"/>
      <c r="E181" s="526" t="s">
        <v>124</v>
      </c>
      <c r="F181" s="527"/>
      <c r="G181" s="412"/>
      <c r="H181" s="412"/>
      <c r="J181" s="524"/>
      <c r="K181" s="524"/>
      <c r="L181" s="524"/>
      <c r="M181" s="525"/>
      <c r="N181" s="526" t="s">
        <v>125</v>
      </c>
      <c r="O181" s="527"/>
      <c r="P181" s="412"/>
      <c r="Q181" s="412"/>
      <c r="S181" s="524"/>
      <c r="T181" s="524"/>
      <c r="U181" s="524"/>
      <c r="V181" s="525"/>
      <c r="W181" s="526" t="s">
        <v>126</v>
      </c>
      <c r="X181" s="527"/>
      <c r="Y181" s="412"/>
      <c r="Z181" s="412"/>
      <c r="AB181" s="581"/>
      <c r="AC181" s="509"/>
      <c r="AD181" s="509"/>
      <c r="AE181" s="509"/>
      <c r="AF181" s="529" t="s">
        <v>149</v>
      </c>
      <c r="AG181" s="531"/>
    </row>
    <row r="182" spans="28:35" ht="12.75">
      <c r="AB182" s="581"/>
      <c r="AC182" s="518"/>
      <c r="AD182" s="518"/>
      <c r="AE182" s="519"/>
      <c r="AF182" s="442"/>
      <c r="AH182" s="522"/>
      <c r="AI182" s="522"/>
    </row>
    <row r="183" spans="28:35" ht="12.75">
      <c r="AB183" s="581"/>
      <c r="AC183" s="524"/>
      <c r="AD183" s="524"/>
      <c r="AE183" s="525"/>
      <c r="AF183" s="442"/>
      <c r="AH183" s="412"/>
      <c r="AI183" s="412"/>
    </row>
    <row r="196" spans="28:35" ht="12.75">
      <c r="AB196" s="523"/>
      <c r="AC196" s="523"/>
      <c r="AD196" s="523"/>
      <c r="AE196" s="523"/>
      <c r="AF196" s="582"/>
      <c r="AG196" s="523"/>
      <c r="AH196" s="523"/>
      <c r="AI196" s="523"/>
    </row>
    <row r="282" spans="19:26" ht="12.75">
      <c r="S282" s="523"/>
      <c r="T282" s="523"/>
      <c r="U282" s="523"/>
      <c r="V282" s="523"/>
      <c r="W282" s="582"/>
      <c r="X282" s="523"/>
      <c r="Y282" s="523"/>
      <c r="Z282" s="523"/>
    </row>
    <row r="299" spans="1:35" s="523" customFormat="1" ht="12.75">
      <c r="A299" s="442"/>
      <c r="B299" s="442"/>
      <c r="C299" s="442"/>
      <c r="D299" s="443"/>
      <c r="E299" s="444"/>
      <c r="F299" s="444"/>
      <c r="G299" s="444"/>
      <c r="H299" s="444"/>
      <c r="I299" s="444"/>
      <c r="N299" s="582"/>
      <c r="S299" s="442"/>
      <c r="T299" s="442"/>
      <c r="U299" s="442"/>
      <c r="V299" s="442"/>
      <c r="W299" s="445"/>
      <c r="X299" s="442"/>
      <c r="Y299" s="442"/>
      <c r="Z299" s="442"/>
      <c r="AA299" s="442"/>
      <c r="AB299" s="442"/>
      <c r="AC299" s="442"/>
      <c r="AD299" s="442"/>
      <c r="AE299" s="442"/>
      <c r="AF299" s="445"/>
      <c r="AG299" s="442"/>
      <c r="AH299" s="442"/>
      <c r="AI299" s="442"/>
    </row>
    <row r="301" ht="12.75">
      <c r="AA301" s="523"/>
    </row>
  </sheetData>
  <sheetProtection password="CE9A" sheet="1" objects="1" scenarios="1"/>
  <mergeCells count="41">
    <mergeCell ref="AF181:AG181"/>
    <mergeCell ref="AB97:AB99"/>
    <mergeCell ref="AC97:AC98"/>
    <mergeCell ref="AE97:AE99"/>
    <mergeCell ref="AF97:AI97"/>
    <mergeCell ref="AF98:AI98"/>
    <mergeCell ref="E1:X1"/>
    <mergeCell ref="S97:S99"/>
    <mergeCell ref="T97:U98"/>
    <mergeCell ref="V97:V99"/>
    <mergeCell ref="W97:Z97"/>
    <mergeCell ref="W98:Z98"/>
    <mergeCell ref="J97:J99"/>
    <mergeCell ref="K97:L98"/>
    <mergeCell ref="M97:M99"/>
    <mergeCell ref="N97:Q97"/>
    <mergeCell ref="N98:Q98"/>
    <mergeCell ref="A97:A99"/>
    <mergeCell ref="B97:C98"/>
    <mergeCell ref="D97:D99"/>
    <mergeCell ref="E97:H97"/>
    <mergeCell ref="E98:H98"/>
    <mergeCell ref="E10:H10"/>
    <mergeCell ref="N10:Q10"/>
    <mergeCell ref="W10:Z10"/>
    <mergeCell ref="N93:O93"/>
    <mergeCell ref="W93:X9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52" customWidth="1"/>
    <col min="2" max="2" width="14.7109375" style="153" customWidth="1"/>
    <col min="3" max="3" width="3.7109375" style="153" customWidth="1"/>
    <col min="4" max="4" width="3.7109375" style="154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55" customWidth="1"/>
    <col min="15" max="15" width="3.28125" style="156" customWidth="1"/>
    <col min="16" max="16" width="3.421875" style="157" customWidth="1"/>
    <col min="17" max="17" width="3.28125" style="5" customWidth="1"/>
    <col min="18" max="18" width="3.7109375" style="155" customWidth="1"/>
    <col min="19" max="19" width="3.7109375" style="156" customWidth="1"/>
    <col min="20" max="20" width="2.7109375" style="157" customWidth="1"/>
    <col min="21" max="21" width="3.7109375" style="5" customWidth="1"/>
    <col min="22" max="22" width="4.7109375" style="155" customWidth="1"/>
    <col min="23" max="23" width="4.7109375" style="156" customWidth="1"/>
    <col min="24" max="24" width="3.28125" style="157" customWidth="1"/>
    <col min="25" max="25" width="4.7109375" style="1" customWidth="1"/>
    <col min="26" max="26" width="3.28125" style="155" customWidth="1"/>
    <col min="27" max="27" width="3.28125" style="156" customWidth="1"/>
    <col min="28" max="28" width="2.8515625" style="157" customWidth="1"/>
    <col min="29" max="29" width="4.57421875" style="5" bestFit="1" customWidth="1"/>
    <col min="30" max="30" width="3.28125" style="155" customWidth="1"/>
    <col min="31" max="31" width="3.28125" style="156" customWidth="1"/>
    <col min="32" max="32" width="2.7109375" style="157" customWidth="1"/>
    <col min="33" max="33" width="3.8515625" style="5" customWidth="1"/>
    <col min="34" max="34" width="3.28125" style="155" customWidth="1"/>
    <col min="35" max="35" width="3.28125" style="156" customWidth="1"/>
    <col min="36" max="36" width="2.7109375" style="157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54" customWidth="1"/>
    <col min="43" max="43" width="4.00390625" style="154" customWidth="1"/>
    <col min="44" max="44" width="1.421875" style="153" customWidth="1"/>
    <col min="45" max="50" width="1.421875" style="152" customWidth="1"/>
    <col min="51" max="51" width="2.7109375" style="152" customWidth="1"/>
    <col min="52" max="52" width="6.00390625" style="152" customWidth="1"/>
    <col min="53" max="53" width="4.7109375" style="152" customWidth="1"/>
    <col min="54" max="54" width="7.57421875" style="152" customWidth="1"/>
    <col min="55" max="61" width="4.7109375" style="152" customWidth="1"/>
    <col min="62" max="16384" width="9.140625" style="152" customWidth="1"/>
  </cols>
  <sheetData>
    <row r="1" spans="2:60" s="144" customFormat="1" ht="15">
      <c r="B1" s="131" t="s">
        <v>144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  <c r="W1" s="147"/>
      <c r="X1" s="148"/>
      <c r="Y1" s="1"/>
      <c r="Z1" s="146"/>
      <c r="AA1" s="147"/>
      <c r="AB1" s="148"/>
      <c r="AC1" s="2"/>
      <c r="AD1" s="146"/>
      <c r="AE1" s="147"/>
      <c r="AF1" s="148"/>
      <c r="AG1" s="2"/>
      <c r="AH1" s="146"/>
      <c r="AI1" s="147"/>
      <c r="AJ1" s="148"/>
      <c r="AK1" s="3"/>
      <c r="AL1" s="3"/>
      <c r="AM1" s="3"/>
      <c r="AN1" s="3"/>
      <c r="AO1" s="3"/>
      <c r="AP1" s="149"/>
      <c r="AQ1" s="149"/>
      <c r="AR1" s="150"/>
      <c r="AZ1" s="151"/>
      <c r="BA1" s="151"/>
      <c r="BB1" s="151"/>
      <c r="BC1" s="151"/>
      <c r="BD1" s="151"/>
      <c r="BE1" s="151"/>
      <c r="BF1" s="151"/>
      <c r="BG1" s="151"/>
      <c r="BH1" s="151"/>
    </row>
    <row r="2" spans="3:60" ht="12.75">
      <c r="C2" s="154"/>
      <c r="D2" s="4"/>
      <c r="L2" s="155"/>
      <c r="M2" s="156"/>
      <c r="N2" s="157"/>
      <c r="O2" s="5"/>
      <c r="P2" s="155"/>
      <c r="Q2" s="156"/>
      <c r="R2" s="5"/>
      <c r="S2" s="155"/>
      <c r="T2" s="156"/>
      <c r="U2" s="156"/>
      <c r="AQ2" s="158">
        <v>43</v>
      </c>
      <c r="AR2" s="159">
        <v>44</v>
      </c>
      <c r="AS2" s="160"/>
      <c r="AT2" s="160"/>
      <c r="AU2" s="160"/>
      <c r="AV2" s="160"/>
      <c r="AW2" s="160"/>
      <c r="AX2" s="161"/>
      <c r="AZ2" s="162"/>
      <c r="BA2" s="162"/>
      <c r="BB2" s="162"/>
      <c r="BC2" s="162"/>
      <c r="BD2" s="162"/>
      <c r="BE2" s="162"/>
      <c r="BF2" s="162"/>
      <c r="BG2" s="162"/>
      <c r="BH2" s="162"/>
    </row>
    <row r="3" spans="2:61" ht="13.5" thickBot="1">
      <c r="B3" s="14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AR3" s="160"/>
      <c r="AS3" s="160"/>
      <c r="AT3" s="160"/>
      <c r="AU3" s="160"/>
      <c r="AV3" s="160"/>
      <c r="AW3" s="160"/>
      <c r="AX3" s="161"/>
      <c r="AZ3" s="162"/>
      <c r="BA3" s="162"/>
      <c r="BB3" s="164"/>
      <c r="BC3" s="165">
        <v>47</v>
      </c>
      <c r="BD3" s="165">
        <v>48</v>
      </c>
      <c r="BE3" s="165">
        <v>49</v>
      </c>
      <c r="BF3" s="165">
        <v>50</v>
      </c>
      <c r="BG3" s="165">
        <v>51</v>
      </c>
      <c r="BH3" s="165">
        <v>52</v>
      </c>
      <c r="BI3" s="166">
        <v>53</v>
      </c>
    </row>
    <row r="4" spans="2:60" ht="15">
      <c r="B4" s="167"/>
      <c r="C4" s="154"/>
      <c r="D4" s="4"/>
      <c r="L4" s="155"/>
      <c r="M4" s="156"/>
      <c r="N4" s="157"/>
      <c r="O4" s="5"/>
      <c r="P4" s="155"/>
      <c r="Q4" s="156"/>
      <c r="R4" s="5"/>
      <c r="S4" s="155"/>
      <c r="T4" s="156"/>
      <c r="U4" s="156"/>
      <c r="AQ4" s="168" t="s">
        <v>1</v>
      </c>
      <c r="AR4" s="160"/>
      <c r="AS4" s="160"/>
      <c r="AT4" s="160"/>
      <c r="AU4" s="160"/>
      <c r="AV4" s="160"/>
      <c r="AW4" s="160"/>
      <c r="AX4" s="161"/>
      <c r="AZ4" s="162"/>
      <c r="BA4" s="162"/>
      <c r="BB4" s="169"/>
      <c r="BC4" s="170"/>
      <c r="BD4" s="170"/>
      <c r="BE4" s="170"/>
      <c r="BF4" s="170"/>
      <c r="BG4" s="170"/>
      <c r="BH4" s="170"/>
    </row>
    <row r="5" spans="2:61" ht="12.75" customHeight="1">
      <c r="B5" s="171" t="s">
        <v>154</v>
      </c>
      <c r="C5" s="163"/>
      <c r="D5" s="163"/>
      <c r="E5" s="163"/>
      <c r="F5" s="163"/>
      <c r="H5" s="152"/>
      <c r="I5" s="152"/>
      <c r="J5" s="152"/>
      <c r="K5" s="172"/>
      <c r="L5" s="172"/>
      <c r="M5" s="172"/>
      <c r="N5" s="172"/>
      <c r="O5" s="5"/>
      <c r="P5" s="155"/>
      <c r="Q5" s="134" t="s">
        <v>143</v>
      </c>
      <c r="R5" s="163"/>
      <c r="S5" s="163"/>
      <c r="T5" s="163"/>
      <c r="U5" s="163"/>
      <c r="AQ5" s="173"/>
      <c r="AR5" s="160"/>
      <c r="AS5" s="160"/>
      <c r="AT5" s="160"/>
      <c r="AU5" s="160"/>
      <c r="AV5" s="160"/>
      <c r="AW5" s="160"/>
      <c r="AX5" s="161"/>
      <c r="AZ5" s="162"/>
      <c r="BA5" s="162"/>
      <c r="BB5" s="62" t="s">
        <v>140</v>
      </c>
      <c r="BC5" s="174" t="e">
        <f>AVERAGE(O12:O31)</f>
        <v>#DIV/0!</v>
      </c>
      <c r="BD5" s="175" t="e">
        <f>AVERAGE(S12:S31)</f>
        <v>#DIV/0!</v>
      </c>
      <c r="BE5" s="176" t="e">
        <f>AVERAGE(W12:W31)</f>
        <v>#DIV/0!</v>
      </c>
      <c r="BF5" s="177" t="e">
        <f>AVERAGE(AA12:AA31)</f>
        <v>#DIV/0!</v>
      </c>
      <c r="BG5" s="178" t="e">
        <f>AVERAGE(AE12:AE31)</f>
        <v>#DIV/0!</v>
      </c>
      <c r="BH5" s="179" t="e">
        <f>AVERAGE(AI12:AI31)</f>
        <v>#DIV/0!</v>
      </c>
      <c r="BI5" s="180" t="e">
        <f>AVERAGE(AM12:AM31)</f>
        <v>#DIV/0!</v>
      </c>
    </row>
    <row r="6" spans="2:61" ht="12.75" customHeight="1">
      <c r="B6" s="34"/>
      <c r="C6" s="154"/>
      <c r="D6" s="4"/>
      <c r="H6" s="152"/>
      <c r="I6" s="152"/>
      <c r="J6" s="152"/>
      <c r="K6" s="14"/>
      <c r="L6" s="14"/>
      <c r="M6" s="14"/>
      <c r="N6" s="14"/>
      <c r="O6" s="5"/>
      <c r="P6" s="155"/>
      <c r="Q6" s="156"/>
      <c r="R6" s="5"/>
      <c r="S6" s="155"/>
      <c r="T6" s="156"/>
      <c r="U6" s="156"/>
      <c r="AQ6" s="173"/>
      <c r="AR6" s="160"/>
      <c r="AS6" s="160"/>
      <c r="AT6" s="160"/>
      <c r="AU6" s="160"/>
      <c r="AV6" s="160"/>
      <c r="AW6" s="160"/>
      <c r="AX6" s="161"/>
      <c r="AZ6" s="162"/>
      <c r="BA6" s="162"/>
      <c r="BB6" s="62" t="s">
        <v>141</v>
      </c>
      <c r="BC6" s="181" t="e">
        <f>STDEV(O12:O31)</f>
        <v>#DIV/0!</v>
      </c>
      <c r="BD6" s="181" t="e">
        <f>STDEV(S12:S31)</f>
        <v>#DIV/0!</v>
      </c>
      <c r="BE6" s="181" t="e">
        <f>STDEV(W12:W31)</f>
        <v>#DIV/0!</v>
      </c>
      <c r="BF6" s="181" t="e">
        <f>STDEV(AA12:AA31)</f>
        <v>#DIV/0!</v>
      </c>
      <c r="BG6" s="181" t="e">
        <f>STDEV(AE12:AE31)</f>
        <v>#DIV/0!</v>
      </c>
      <c r="BH6" s="181" t="e">
        <f>STDEV(AI12:AI31)</f>
        <v>#DIV/0!</v>
      </c>
      <c r="BI6" s="181" t="e">
        <f>STDEV(AM12:AM31)</f>
        <v>#DIV/0!</v>
      </c>
    </row>
    <row r="7" spans="1:60" ht="19.5" customHeight="1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  <c r="X7" s="158">
        <v>24</v>
      </c>
      <c r="Y7" s="158">
        <v>25</v>
      </c>
      <c r="Z7" s="158">
        <v>26</v>
      </c>
      <c r="AA7" s="158">
        <v>27</v>
      </c>
      <c r="AB7" s="158">
        <v>28</v>
      </c>
      <c r="AC7" s="158">
        <v>29</v>
      </c>
      <c r="AD7" s="158">
        <v>30</v>
      </c>
      <c r="AE7" s="158">
        <v>31</v>
      </c>
      <c r="AF7" s="158">
        <v>32</v>
      </c>
      <c r="AG7" s="158">
        <v>33</v>
      </c>
      <c r="AH7" s="158">
        <v>34</v>
      </c>
      <c r="AI7" s="158">
        <v>35</v>
      </c>
      <c r="AJ7" s="158">
        <v>36</v>
      </c>
      <c r="AK7" s="158">
        <v>37</v>
      </c>
      <c r="AL7" s="158">
        <v>38</v>
      </c>
      <c r="AM7" s="158">
        <v>39</v>
      </c>
      <c r="AN7" s="158">
        <v>40</v>
      </c>
      <c r="AO7" s="158">
        <v>41</v>
      </c>
      <c r="AP7" s="158">
        <v>42</v>
      </c>
      <c r="AQ7" s="173"/>
      <c r="AR7" s="160"/>
      <c r="AS7" s="160"/>
      <c r="AT7" s="160"/>
      <c r="AU7" s="160"/>
      <c r="AV7" s="160"/>
      <c r="AW7" s="160"/>
      <c r="AX7" s="161"/>
      <c r="AZ7" s="162"/>
      <c r="BA7" s="162"/>
      <c r="BB7" s="162"/>
      <c r="BC7" s="162"/>
      <c r="BD7" s="162"/>
      <c r="BE7" s="162"/>
      <c r="BF7" s="162"/>
      <c r="BG7" s="162"/>
      <c r="BH7" s="162"/>
    </row>
    <row r="8" spans="2:60" ht="13.5" customHeight="1" thickBot="1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32"/>
      <c r="N8" s="152"/>
      <c r="O8" s="152"/>
      <c r="P8" s="132">
        <v>1</v>
      </c>
      <c r="Q8" s="132"/>
      <c r="R8" s="152"/>
      <c r="S8" s="152"/>
      <c r="T8" s="132">
        <v>2</v>
      </c>
      <c r="U8" s="152"/>
      <c r="V8" s="132"/>
      <c r="W8" s="152"/>
      <c r="X8" s="132">
        <v>3</v>
      </c>
      <c r="Y8" s="182"/>
      <c r="Z8" s="132"/>
      <c r="AA8" s="182"/>
      <c r="AB8" s="132">
        <v>4</v>
      </c>
      <c r="AC8" s="183"/>
      <c r="AD8" s="182"/>
      <c r="AE8" s="182"/>
      <c r="AF8" s="184">
        <v>5</v>
      </c>
      <c r="AG8" s="183"/>
      <c r="AH8" s="185"/>
      <c r="AI8" s="185"/>
      <c r="AJ8" s="186">
        <v>6</v>
      </c>
      <c r="AK8" s="186"/>
      <c r="AL8" s="187"/>
      <c r="AM8" s="187">
        <v>7</v>
      </c>
      <c r="AN8" s="187"/>
      <c r="AO8" s="187"/>
      <c r="AP8" s="152"/>
      <c r="AQ8" s="173"/>
      <c r="AR8" s="152"/>
      <c r="AZ8" s="162"/>
      <c r="BA8" s="162"/>
      <c r="BB8" s="188"/>
      <c r="BC8" s="188"/>
      <c r="BD8" s="188"/>
      <c r="BE8" s="188"/>
      <c r="BF8" s="188"/>
      <c r="BG8" s="188"/>
      <c r="BH8" s="188"/>
    </row>
    <row r="9" spans="1:60" ht="12.75" customHeight="1" thickBot="1">
      <c r="A9" s="189" t="s">
        <v>2</v>
      </c>
      <c r="B9" s="190" t="s">
        <v>3</v>
      </c>
      <c r="C9" s="191"/>
      <c r="D9" s="192" t="s">
        <v>4</v>
      </c>
      <c r="E9" s="137" t="s">
        <v>5</v>
      </c>
      <c r="F9" s="136"/>
      <c r="G9" s="136"/>
      <c r="H9" s="135" t="s">
        <v>5</v>
      </c>
      <c r="I9" s="193"/>
      <c r="J9" s="193"/>
      <c r="K9" s="135" t="s">
        <v>6</v>
      </c>
      <c r="L9" s="136"/>
      <c r="M9" s="136"/>
      <c r="N9" s="194" t="s">
        <v>7</v>
      </c>
      <c r="O9" s="195"/>
      <c r="P9" s="195"/>
      <c r="Q9" s="196"/>
      <c r="R9" s="197" t="s">
        <v>131</v>
      </c>
      <c r="S9" s="197"/>
      <c r="T9" s="197"/>
      <c r="U9" s="198"/>
      <c r="V9" s="199" t="s">
        <v>8</v>
      </c>
      <c r="W9" s="200"/>
      <c r="X9" s="200"/>
      <c r="Y9" s="200"/>
      <c r="Z9" s="201" t="s">
        <v>9</v>
      </c>
      <c r="AA9" s="202"/>
      <c r="AB9" s="202"/>
      <c r="AC9" s="203"/>
      <c r="AD9" s="204" t="s">
        <v>10</v>
      </c>
      <c r="AE9" s="204"/>
      <c r="AF9" s="204"/>
      <c r="AG9" s="204"/>
      <c r="AH9" s="205" t="s">
        <v>11</v>
      </c>
      <c r="AI9" s="206"/>
      <c r="AJ9" s="206"/>
      <c r="AK9" s="207"/>
      <c r="AL9" s="208" t="s">
        <v>148</v>
      </c>
      <c r="AM9" s="209"/>
      <c r="AN9" s="209"/>
      <c r="AO9" s="209"/>
      <c r="AP9" s="210"/>
      <c r="AQ9" s="173"/>
      <c r="AR9" s="211"/>
      <c r="AS9" s="212"/>
      <c r="AT9" s="212"/>
      <c r="AU9" s="212"/>
      <c r="AV9" s="212"/>
      <c r="AW9" s="212"/>
      <c r="AX9" s="212"/>
      <c r="AZ9" s="188">
        <v>45</v>
      </c>
      <c r="BA9" s="188">
        <v>46</v>
      </c>
      <c r="BB9" s="162"/>
      <c r="BC9" s="162"/>
      <c r="BD9" s="162"/>
      <c r="BE9" s="162"/>
      <c r="BF9" s="162"/>
      <c r="BG9" s="162"/>
      <c r="BH9" s="162"/>
    </row>
    <row r="10" spans="1:61" s="239" customFormat="1" ht="13.5" thickBot="1">
      <c r="A10" s="213"/>
      <c r="B10" s="214"/>
      <c r="C10" s="215"/>
      <c r="D10" s="216"/>
      <c r="E10" s="138" t="s">
        <v>12</v>
      </c>
      <c r="F10" s="139"/>
      <c r="G10" s="139"/>
      <c r="H10" s="140" t="s">
        <v>13</v>
      </c>
      <c r="I10" s="217"/>
      <c r="J10" s="217"/>
      <c r="K10" s="141" t="s">
        <v>129</v>
      </c>
      <c r="L10" s="142"/>
      <c r="M10" s="142"/>
      <c r="N10" s="218" t="s">
        <v>14</v>
      </c>
      <c r="O10" s="219"/>
      <c r="P10" s="219"/>
      <c r="Q10" s="220"/>
      <c r="R10" s="221" t="s">
        <v>15</v>
      </c>
      <c r="S10" s="222"/>
      <c r="T10" s="222"/>
      <c r="U10" s="223"/>
      <c r="V10" s="224" t="s">
        <v>16</v>
      </c>
      <c r="W10" s="225"/>
      <c r="X10" s="225"/>
      <c r="Y10" s="225"/>
      <c r="Z10" s="226" t="s">
        <v>17</v>
      </c>
      <c r="AA10" s="227"/>
      <c r="AB10" s="227"/>
      <c r="AC10" s="228"/>
      <c r="AD10" s="229" t="s">
        <v>18</v>
      </c>
      <c r="AE10" s="229"/>
      <c r="AF10" s="229"/>
      <c r="AG10" s="229"/>
      <c r="AH10" s="230" t="s">
        <v>19</v>
      </c>
      <c r="AI10" s="231"/>
      <c r="AJ10" s="231"/>
      <c r="AK10" s="232"/>
      <c r="AL10" s="233" t="s">
        <v>149</v>
      </c>
      <c r="AM10" s="234"/>
      <c r="AN10" s="234"/>
      <c r="AO10" s="234"/>
      <c r="AP10" s="235" t="s">
        <v>3</v>
      </c>
      <c r="AQ10" s="173"/>
      <c r="AR10" s="236" t="s">
        <v>20</v>
      </c>
      <c r="AS10" s="237"/>
      <c r="AT10" s="237"/>
      <c r="AU10" s="237"/>
      <c r="AV10" s="237"/>
      <c r="AW10" s="237"/>
      <c r="AX10" s="238"/>
      <c r="AZ10" s="240"/>
      <c r="BA10" s="241"/>
      <c r="BB10" s="242" t="s">
        <v>130</v>
      </c>
      <c r="BC10" s="217"/>
      <c r="BD10" s="217"/>
      <c r="BE10" s="217"/>
      <c r="BF10" s="217"/>
      <c r="BG10" s="217"/>
      <c r="BH10" s="217"/>
      <c r="BI10" s="163"/>
    </row>
    <row r="11" spans="1:61" s="266" customFormat="1" ht="15.75" thickBot="1">
      <c r="A11" s="243"/>
      <c r="B11" s="138"/>
      <c r="C11" s="244"/>
      <c r="D11" s="245"/>
      <c r="E11" s="246">
        <v>2013</v>
      </c>
      <c r="F11" s="247">
        <v>2014</v>
      </c>
      <c r="G11" s="15" t="s">
        <v>21</v>
      </c>
      <c r="H11" s="16">
        <v>13</v>
      </c>
      <c r="I11" s="248">
        <v>14</v>
      </c>
      <c r="J11" s="15" t="s">
        <v>21</v>
      </c>
      <c r="K11" s="249">
        <v>13</v>
      </c>
      <c r="L11" s="250">
        <v>14</v>
      </c>
      <c r="M11" s="7" t="s">
        <v>21</v>
      </c>
      <c r="N11" s="251">
        <v>13</v>
      </c>
      <c r="O11" s="252">
        <v>14</v>
      </c>
      <c r="P11" s="253" t="s">
        <v>22</v>
      </c>
      <c r="Q11" s="8" t="s">
        <v>21</v>
      </c>
      <c r="R11" s="254">
        <v>13</v>
      </c>
      <c r="S11" s="255">
        <v>14</v>
      </c>
      <c r="T11" s="253" t="s">
        <v>22</v>
      </c>
      <c r="U11" s="8" t="s">
        <v>21</v>
      </c>
      <c r="V11" s="251">
        <v>13</v>
      </c>
      <c r="W11" s="248">
        <v>14</v>
      </c>
      <c r="X11" s="253" t="s">
        <v>22</v>
      </c>
      <c r="Y11" s="7" t="s">
        <v>21</v>
      </c>
      <c r="Z11" s="256">
        <v>13</v>
      </c>
      <c r="AA11" s="257">
        <v>14</v>
      </c>
      <c r="AB11" s="253" t="s">
        <v>22</v>
      </c>
      <c r="AC11" s="8" t="s">
        <v>21</v>
      </c>
      <c r="AD11" s="254">
        <v>13</v>
      </c>
      <c r="AE11" s="258">
        <v>14</v>
      </c>
      <c r="AF11" s="253" t="s">
        <v>22</v>
      </c>
      <c r="AG11" s="7" t="s">
        <v>21</v>
      </c>
      <c r="AH11" s="251">
        <v>13</v>
      </c>
      <c r="AI11" s="259">
        <v>14</v>
      </c>
      <c r="AJ11" s="253" t="s">
        <v>22</v>
      </c>
      <c r="AK11" s="7" t="s">
        <v>21</v>
      </c>
      <c r="AL11" s="251">
        <v>13</v>
      </c>
      <c r="AM11" s="260">
        <v>14</v>
      </c>
      <c r="AN11" s="253" t="s">
        <v>22</v>
      </c>
      <c r="AO11" s="7" t="s">
        <v>21</v>
      </c>
      <c r="AP11" s="261"/>
      <c r="AQ11" s="262"/>
      <c r="AR11" s="263">
        <v>1</v>
      </c>
      <c r="AS11" s="264">
        <v>2</v>
      </c>
      <c r="AT11" s="264">
        <v>3</v>
      </c>
      <c r="AU11" s="264">
        <v>4</v>
      </c>
      <c r="AV11" s="264">
        <v>5</v>
      </c>
      <c r="AW11" s="264">
        <v>6</v>
      </c>
      <c r="AX11" s="265">
        <v>7</v>
      </c>
      <c r="AZ11" s="267" t="s">
        <v>130</v>
      </c>
      <c r="BA11" s="268" t="s">
        <v>119</v>
      </c>
      <c r="BB11" s="269"/>
      <c r="BC11" s="270">
        <v>1</v>
      </c>
      <c r="BD11" s="271">
        <v>2</v>
      </c>
      <c r="BE11" s="272">
        <v>3</v>
      </c>
      <c r="BF11" s="273">
        <v>4</v>
      </c>
      <c r="BG11" s="274">
        <v>5</v>
      </c>
      <c r="BH11" s="275">
        <v>6</v>
      </c>
      <c r="BI11" s="276">
        <v>7</v>
      </c>
    </row>
    <row r="12" spans="1:61" ht="12.75">
      <c r="A12" s="277" t="s">
        <v>23</v>
      </c>
      <c r="B12" s="278"/>
      <c r="C12" s="278"/>
      <c r="D12" s="279" t="s">
        <v>136</v>
      </c>
      <c r="E12" s="280"/>
      <c r="F12" s="281"/>
      <c r="G12" s="9">
        <f>F12-E12</f>
        <v>0</v>
      </c>
      <c r="H12" s="33"/>
      <c r="I12" s="281"/>
      <c r="J12" s="9">
        <f>I12-H12</f>
        <v>0</v>
      </c>
      <c r="K12" s="33"/>
      <c r="L12" s="281"/>
      <c r="M12" s="9">
        <f aca="true" t="shared" si="0" ref="M12:M31">L12-K12</f>
        <v>0</v>
      </c>
      <c r="N12" s="282"/>
      <c r="O12" s="283"/>
      <c r="P12" s="284" t="b">
        <f aca="true" t="shared" si="1" ref="P12:P31">IF(O12&gt;27,5,IF(O12&gt;25,4,IF(O12&gt;23,3,IF(O12&gt;19,2,IF(O12&gt;1,1)))))</f>
        <v>0</v>
      </c>
      <c r="Q12" s="35">
        <f>O12-N12</f>
        <v>0</v>
      </c>
      <c r="R12" s="282"/>
      <c r="S12" s="285"/>
      <c r="T12" s="286" t="b">
        <f>IF(S12&gt;174,5,IF(S12&gt;164,4,IF(S12&gt;154,3,IF(S12&gt;144,2,IF(S12&gt;1,1)))))</f>
        <v>0</v>
      </c>
      <c r="U12" s="35">
        <f>S12-R12</f>
        <v>0</v>
      </c>
      <c r="V12" s="282"/>
      <c r="W12" s="287"/>
      <c r="X12" s="286" t="str">
        <f>IF(W12&lt;1,"#",IF(W12&lt;18.5,5,IF(W12&lt;20.5,4,IF(W12&lt;22.5,3,IF(W12&lt;26.1,2,IF(W12&lt;100,1))))))</f>
        <v>#</v>
      </c>
      <c r="Y12" s="36">
        <f>V12-W12</f>
        <v>0</v>
      </c>
      <c r="Z12" s="282"/>
      <c r="AA12" s="288"/>
      <c r="AB12" s="289" t="b">
        <f>IF(AA12&gt;34,5,IF(AA12&gt;29,4,IF(AA12&gt;24,3,IF(AA12&gt;20,2,IF(AA12&gt;1,1)))))</f>
        <v>0</v>
      </c>
      <c r="AC12" s="35">
        <f>AA12-Z12</f>
        <v>0</v>
      </c>
      <c r="AD12" s="282"/>
      <c r="AE12" s="290"/>
      <c r="AF12" s="289" t="b">
        <f>IF(AE12&gt;64,5,IF(AE12&gt;59,4,IF(AE12&gt;54,3,IF(AE12&gt;49,2,IF(AE12&gt;1,1)))))</f>
        <v>0</v>
      </c>
      <c r="AG12" s="35">
        <f>AE12-AD12</f>
        <v>0</v>
      </c>
      <c r="AH12" s="282"/>
      <c r="AI12" s="291"/>
      <c r="AJ12" s="292" t="b">
        <f>IF(AI12&gt;42,5,IF(AI12&gt;32,4,IF(AI12&gt;22,3,IF(AI12&gt;13,2,IF(AI12&gt;0,1)))))</f>
        <v>0</v>
      </c>
      <c r="AK12" s="114">
        <f>AI12-AH12</f>
        <v>0</v>
      </c>
      <c r="AL12" s="599"/>
      <c r="AM12" s="600"/>
      <c r="AN12" s="292" t="b">
        <f>IF(AM12&gt;1149,5,IF(AM12&gt;1099,4,IF(AM12&gt;999,3,IF(AM12&gt;890,2,IF(AM12&gt;0,1)))))</f>
        <v>0</v>
      </c>
      <c r="AO12" s="123">
        <f>AM12-AL12</f>
        <v>0</v>
      </c>
      <c r="AP12" s="293"/>
      <c r="AQ12" s="294" t="e">
        <f>AVERAGE(P12,T12,X12,AB12,AF12,AJ12,AN12)</f>
        <v>#DIV/0!</v>
      </c>
      <c r="AR12" s="295" t="str">
        <f>IF(Q12&lt;1,"*")</f>
        <v>*</v>
      </c>
      <c r="AS12" s="296" t="str">
        <f>IF(U12&lt;1,"*")</f>
        <v>*</v>
      </c>
      <c r="AT12" s="296" t="str">
        <f>IF(Y12&lt;0.1,"*")</f>
        <v>*</v>
      </c>
      <c r="AU12" s="296" t="str">
        <f>IF(AC12&lt;1,"*")</f>
        <v>*</v>
      </c>
      <c r="AV12" s="296" t="str">
        <f>IF(AG12&lt;1,"*")</f>
        <v>*</v>
      </c>
      <c r="AW12" s="296" t="str">
        <f>IF(AK12&lt;1,"*")</f>
        <v>*</v>
      </c>
      <c r="AX12" s="297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98" t="s">
        <v>24</v>
      </c>
      <c r="B13" s="299"/>
      <c r="C13" s="299"/>
      <c r="D13" s="300" t="s">
        <v>136</v>
      </c>
      <c r="E13" s="301"/>
      <c r="F13" s="302"/>
      <c r="G13" s="30">
        <f aca="true" t="shared" si="2" ref="G13:G31">F13-E13</f>
        <v>0</v>
      </c>
      <c r="H13" s="10"/>
      <c r="I13" s="302"/>
      <c r="J13" s="30">
        <f aca="true" t="shared" si="3" ref="J13:J31">I13-H13</f>
        <v>0</v>
      </c>
      <c r="K13" s="10"/>
      <c r="L13" s="302"/>
      <c r="M13" s="30">
        <f t="shared" si="0"/>
        <v>0</v>
      </c>
      <c r="N13" s="303"/>
      <c r="O13" s="304"/>
      <c r="P13" s="305" t="b">
        <f t="shared" si="1"/>
        <v>0</v>
      </c>
      <c r="Q13" s="37">
        <f aca="true" t="shared" si="4" ref="Q13:Q31">O13-N13</f>
        <v>0</v>
      </c>
      <c r="R13" s="303"/>
      <c r="S13" s="306"/>
      <c r="T13" s="307" t="b">
        <f aca="true" t="shared" si="5" ref="T13:T31">IF(S13&gt;174,5,IF(S13&gt;164,4,IF(S13&gt;154,3,IF(S13&gt;144,2,IF(S13&gt;1,1)))))</f>
        <v>0</v>
      </c>
      <c r="U13" s="37">
        <f aca="true" t="shared" si="6" ref="U13:U31">S13-R13</f>
        <v>0</v>
      </c>
      <c r="V13" s="303"/>
      <c r="W13" s="308"/>
      <c r="X13" s="307" t="str">
        <f aca="true" t="shared" si="7" ref="X13:X31">IF(W13&lt;1,"#",IF(W13&lt;18.5,5,IF(W13&lt;20.5,4,IF(W13&lt;22.5,3,IF(W13&lt;26.1,2,IF(W13&lt;100,1))))))</f>
        <v>#</v>
      </c>
      <c r="Y13" s="38">
        <f aca="true" t="shared" si="8" ref="Y13:Y31">V13-W13</f>
        <v>0</v>
      </c>
      <c r="Z13" s="303"/>
      <c r="AA13" s="309"/>
      <c r="AB13" s="310" t="b">
        <f aca="true" t="shared" si="9" ref="AB13:AB31">IF(AA13&gt;34,5,IF(AA13&gt;29,4,IF(AA13&gt;24,3,IF(AA13&gt;20,2,IF(AA13&gt;1,1)))))</f>
        <v>0</v>
      </c>
      <c r="AC13" s="37">
        <f aca="true" t="shared" si="10" ref="AC13:AC31">AA13-Z13</f>
        <v>0</v>
      </c>
      <c r="AD13" s="303"/>
      <c r="AE13" s="311"/>
      <c r="AF13" s="310" t="b">
        <f aca="true" t="shared" si="11" ref="AF13:AF31">IF(AE13&gt;64,5,IF(AE13&gt;59,4,IF(AE13&gt;54,3,IF(AE13&gt;49,2,IF(AE13&gt;1,1)))))</f>
        <v>0</v>
      </c>
      <c r="AG13" s="37">
        <f aca="true" t="shared" si="12" ref="AG13:AG31">AE13-AD13</f>
        <v>0</v>
      </c>
      <c r="AH13" s="303"/>
      <c r="AI13" s="312"/>
      <c r="AJ13" s="313" t="b">
        <f aca="true" t="shared" si="13" ref="AJ13:AJ31">IF(AI13&gt;42,5,IF(AI13&gt;32,4,IF(AI13&gt;22,3,IF(AI13&gt;13,2,IF(AI13&gt;0,1)))))</f>
        <v>0</v>
      </c>
      <c r="AK13" s="115">
        <f aca="true" t="shared" si="14" ref="AK13:AK31">AI13-AH13</f>
        <v>0</v>
      </c>
      <c r="AL13" s="121"/>
      <c r="AM13" s="129"/>
      <c r="AN13" s="313" t="b">
        <f aca="true" t="shared" si="15" ref="AN13:AN31">IF(AM13&gt;1149,5,IF(AM13&gt;1099,4,IF(AM13&gt;999,3,IF(AM13&gt;890,2,IF(AM13&gt;0,1)))))</f>
        <v>0</v>
      </c>
      <c r="AO13" s="124">
        <f aca="true" t="shared" si="16" ref="AO13:AO31">AM13-AL13</f>
        <v>0</v>
      </c>
      <c r="AP13" s="314"/>
      <c r="AQ13" s="315" t="e">
        <f aca="true" t="shared" si="17" ref="AQ13:AQ31">AVERAGE(P13,T13,X13,AB13,AF13,AJ13,AN13)</f>
        <v>#DIV/0!</v>
      </c>
      <c r="AR13" s="316" t="str">
        <f aca="true" t="shared" si="18" ref="AR13:AR31">IF(Q13&lt;1,"*")</f>
        <v>*</v>
      </c>
      <c r="AS13" s="317" t="str">
        <f aca="true" t="shared" si="19" ref="AS13:AS31">IF(U13&lt;1,"*")</f>
        <v>*</v>
      </c>
      <c r="AT13" s="317" t="str">
        <f aca="true" t="shared" si="20" ref="AT13:AT31">IF(Y13&lt;0.1,"*")</f>
        <v>*</v>
      </c>
      <c r="AU13" s="317" t="str">
        <f aca="true" t="shared" si="21" ref="AU13:AU31">IF(AC13&lt;1,"*")</f>
        <v>*</v>
      </c>
      <c r="AV13" s="317" t="str">
        <f aca="true" t="shared" si="22" ref="AV13:AV31">IF(AG13&lt;1,"*")</f>
        <v>*</v>
      </c>
      <c r="AW13" s="317" t="str">
        <f aca="true" t="shared" si="23" ref="AW13:AW31">IF(AK13&lt;1,"*")</f>
        <v>*</v>
      </c>
      <c r="AX13" s="318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98" t="s">
        <v>25</v>
      </c>
      <c r="B14" s="299"/>
      <c r="C14" s="299"/>
      <c r="D14" s="300" t="s">
        <v>136</v>
      </c>
      <c r="E14" s="301"/>
      <c r="F14" s="302"/>
      <c r="G14" s="30">
        <f t="shared" si="2"/>
        <v>0</v>
      </c>
      <c r="H14" s="10"/>
      <c r="I14" s="302"/>
      <c r="J14" s="30">
        <f t="shared" si="3"/>
        <v>0</v>
      </c>
      <c r="K14" s="10"/>
      <c r="L14" s="302"/>
      <c r="M14" s="30">
        <f t="shared" si="0"/>
        <v>0</v>
      </c>
      <c r="N14" s="303"/>
      <c r="O14" s="304"/>
      <c r="P14" s="305" t="b">
        <f t="shared" si="1"/>
        <v>0</v>
      </c>
      <c r="Q14" s="37">
        <f t="shared" si="4"/>
        <v>0</v>
      </c>
      <c r="R14" s="303"/>
      <c r="S14" s="306"/>
      <c r="T14" s="307" t="b">
        <f t="shared" si="5"/>
        <v>0</v>
      </c>
      <c r="U14" s="37">
        <f t="shared" si="6"/>
        <v>0</v>
      </c>
      <c r="V14" s="303"/>
      <c r="W14" s="308"/>
      <c r="X14" s="307" t="str">
        <f t="shared" si="7"/>
        <v>#</v>
      </c>
      <c r="Y14" s="38">
        <f t="shared" si="8"/>
        <v>0</v>
      </c>
      <c r="Z14" s="303"/>
      <c r="AA14" s="309"/>
      <c r="AB14" s="310" t="b">
        <f t="shared" si="9"/>
        <v>0</v>
      </c>
      <c r="AC14" s="37">
        <f t="shared" si="10"/>
        <v>0</v>
      </c>
      <c r="AD14" s="303"/>
      <c r="AE14" s="311"/>
      <c r="AF14" s="310" t="b">
        <f t="shared" si="11"/>
        <v>0</v>
      </c>
      <c r="AG14" s="37">
        <f t="shared" si="12"/>
        <v>0</v>
      </c>
      <c r="AH14" s="303"/>
      <c r="AI14" s="312"/>
      <c r="AJ14" s="313" t="b">
        <f t="shared" si="13"/>
        <v>0</v>
      </c>
      <c r="AK14" s="115">
        <f t="shared" si="14"/>
        <v>0</v>
      </c>
      <c r="AL14" s="121"/>
      <c r="AM14" s="129"/>
      <c r="AN14" s="313" t="b">
        <f t="shared" si="15"/>
        <v>0</v>
      </c>
      <c r="AO14" s="124">
        <f t="shared" si="16"/>
        <v>0</v>
      </c>
      <c r="AP14" s="314"/>
      <c r="AQ14" s="315" t="e">
        <f t="shared" si="17"/>
        <v>#DIV/0!</v>
      </c>
      <c r="AR14" s="316" t="str">
        <f t="shared" si="18"/>
        <v>*</v>
      </c>
      <c r="AS14" s="317" t="str">
        <f t="shared" si="19"/>
        <v>*</v>
      </c>
      <c r="AT14" s="317" t="str">
        <f t="shared" si="20"/>
        <v>*</v>
      </c>
      <c r="AU14" s="317" t="str">
        <f t="shared" si="21"/>
        <v>*</v>
      </c>
      <c r="AV14" s="317" t="str">
        <f t="shared" si="22"/>
        <v>*</v>
      </c>
      <c r="AW14" s="317" t="str">
        <f t="shared" si="23"/>
        <v>*</v>
      </c>
      <c r="AX14" s="318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98" t="s">
        <v>26</v>
      </c>
      <c r="B15" s="299"/>
      <c r="C15" s="299"/>
      <c r="D15" s="300" t="s">
        <v>136</v>
      </c>
      <c r="E15" s="301"/>
      <c r="F15" s="302"/>
      <c r="G15" s="30">
        <f t="shared" si="2"/>
        <v>0</v>
      </c>
      <c r="H15" s="10"/>
      <c r="I15" s="302"/>
      <c r="J15" s="30">
        <f t="shared" si="3"/>
        <v>0</v>
      </c>
      <c r="K15" s="10"/>
      <c r="L15" s="302"/>
      <c r="M15" s="30">
        <f t="shared" si="0"/>
        <v>0</v>
      </c>
      <c r="N15" s="303"/>
      <c r="O15" s="304"/>
      <c r="P15" s="305" t="b">
        <f t="shared" si="1"/>
        <v>0</v>
      </c>
      <c r="Q15" s="37">
        <f t="shared" si="4"/>
        <v>0</v>
      </c>
      <c r="R15" s="303"/>
      <c r="S15" s="306"/>
      <c r="T15" s="307" t="b">
        <f t="shared" si="5"/>
        <v>0</v>
      </c>
      <c r="U15" s="37">
        <f t="shared" si="6"/>
        <v>0</v>
      </c>
      <c r="V15" s="303"/>
      <c r="W15" s="308"/>
      <c r="X15" s="307" t="str">
        <f t="shared" si="7"/>
        <v>#</v>
      </c>
      <c r="Y15" s="38">
        <f t="shared" si="8"/>
        <v>0</v>
      </c>
      <c r="Z15" s="303"/>
      <c r="AA15" s="309"/>
      <c r="AB15" s="310" t="b">
        <f t="shared" si="9"/>
        <v>0</v>
      </c>
      <c r="AC15" s="37">
        <f t="shared" si="10"/>
        <v>0</v>
      </c>
      <c r="AD15" s="303"/>
      <c r="AE15" s="311"/>
      <c r="AF15" s="310" t="b">
        <f t="shared" si="11"/>
        <v>0</v>
      </c>
      <c r="AG15" s="37">
        <f t="shared" si="12"/>
        <v>0</v>
      </c>
      <c r="AH15" s="303"/>
      <c r="AI15" s="312"/>
      <c r="AJ15" s="313" t="b">
        <f t="shared" si="13"/>
        <v>0</v>
      </c>
      <c r="AK15" s="115">
        <f t="shared" si="14"/>
        <v>0</v>
      </c>
      <c r="AL15" s="121"/>
      <c r="AM15" s="129"/>
      <c r="AN15" s="313" t="b">
        <f t="shared" si="15"/>
        <v>0</v>
      </c>
      <c r="AO15" s="124">
        <f t="shared" si="16"/>
        <v>0</v>
      </c>
      <c r="AP15" s="299"/>
      <c r="AQ15" s="315" t="e">
        <f t="shared" si="17"/>
        <v>#DIV/0!</v>
      </c>
      <c r="AR15" s="316" t="str">
        <f t="shared" si="18"/>
        <v>*</v>
      </c>
      <c r="AS15" s="317" t="str">
        <f t="shared" si="19"/>
        <v>*</v>
      </c>
      <c r="AT15" s="317" t="str">
        <f t="shared" si="20"/>
        <v>*</v>
      </c>
      <c r="AU15" s="317" t="str">
        <f t="shared" si="21"/>
        <v>*</v>
      </c>
      <c r="AV15" s="317" t="str">
        <f t="shared" si="22"/>
        <v>*</v>
      </c>
      <c r="AW15" s="317" t="str">
        <f t="shared" si="23"/>
        <v>*</v>
      </c>
      <c r="AX15" s="318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98" t="s">
        <v>27</v>
      </c>
      <c r="B16" s="299"/>
      <c r="C16" s="299"/>
      <c r="D16" s="300" t="s">
        <v>136</v>
      </c>
      <c r="E16" s="301"/>
      <c r="F16" s="302"/>
      <c r="G16" s="30">
        <f t="shared" si="2"/>
        <v>0</v>
      </c>
      <c r="H16" s="10"/>
      <c r="I16" s="302"/>
      <c r="J16" s="30">
        <f t="shared" si="3"/>
        <v>0</v>
      </c>
      <c r="K16" s="10"/>
      <c r="L16" s="302"/>
      <c r="M16" s="30">
        <f t="shared" si="0"/>
        <v>0</v>
      </c>
      <c r="N16" s="303"/>
      <c r="O16" s="304"/>
      <c r="P16" s="305" t="b">
        <f t="shared" si="1"/>
        <v>0</v>
      </c>
      <c r="Q16" s="37">
        <f t="shared" si="4"/>
        <v>0</v>
      </c>
      <c r="R16" s="303"/>
      <c r="S16" s="306"/>
      <c r="T16" s="307" t="b">
        <f t="shared" si="5"/>
        <v>0</v>
      </c>
      <c r="U16" s="37">
        <f t="shared" si="6"/>
        <v>0</v>
      </c>
      <c r="V16" s="303"/>
      <c r="W16" s="308"/>
      <c r="X16" s="307" t="str">
        <f t="shared" si="7"/>
        <v>#</v>
      </c>
      <c r="Y16" s="38">
        <f t="shared" si="8"/>
        <v>0</v>
      </c>
      <c r="Z16" s="303"/>
      <c r="AA16" s="309"/>
      <c r="AB16" s="310" t="b">
        <f t="shared" si="9"/>
        <v>0</v>
      </c>
      <c r="AC16" s="37">
        <f t="shared" si="10"/>
        <v>0</v>
      </c>
      <c r="AD16" s="303"/>
      <c r="AE16" s="311"/>
      <c r="AF16" s="310" t="b">
        <f t="shared" si="11"/>
        <v>0</v>
      </c>
      <c r="AG16" s="37">
        <f t="shared" si="12"/>
        <v>0</v>
      </c>
      <c r="AH16" s="303"/>
      <c r="AI16" s="312"/>
      <c r="AJ16" s="313" t="b">
        <f t="shared" si="13"/>
        <v>0</v>
      </c>
      <c r="AK16" s="115">
        <f t="shared" si="14"/>
        <v>0</v>
      </c>
      <c r="AL16" s="121"/>
      <c r="AM16" s="129"/>
      <c r="AN16" s="313" t="b">
        <f t="shared" si="15"/>
        <v>0</v>
      </c>
      <c r="AO16" s="124">
        <f t="shared" si="16"/>
        <v>0</v>
      </c>
      <c r="AP16" s="299"/>
      <c r="AQ16" s="315" t="e">
        <f t="shared" si="17"/>
        <v>#DIV/0!</v>
      </c>
      <c r="AR16" s="316" t="str">
        <f t="shared" si="18"/>
        <v>*</v>
      </c>
      <c r="AS16" s="317" t="str">
        <f t="shared" si="19"/>
        <v>*</v>
      </c>
      <c r="AT16" s="317" t="str">
        <f t="shared" si="20"/>
        <v>*</v>
      </c>
      <c r="AU16" s="317" t="str">
        <f t="shared" si="21"/>
        <v>*</v>
      </c>
      <c r="AV16" s="317" t="str">
        <f t="shared" si="22"/>
        <v>*</v>
      </c>
      <c r="AW16" s="317" t="str">
        <f t="shared" si="23"/>
        <v>*</v>
      </c>
      <c r="AX16" s="318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98" t="s">
        <v>28</v>
      </c>
      <c r="B17" s="299"/>
      <c r="C17" s="299"/>
      <c r="D17" s="300" t="s">
        <v>136</v>
      </c>
      <c r="E17" s="301"/>
      <c r="F17" s="302"/>
      <c r="G17" s="30">
        <f t="shared" si="2"/>
        <v>0</v>
      </c>
      <c r="H17" s="10"/>
      <c r="I17" s="302"/>
      <c r="J17" s="30">
        <f t="shared" si="3"/>
        <v>0</v>
      </c>
      <c r="K17" s="10"/>
      <c r="L17" s="302"/>
      <c r="M17" s="30">
        <f t="shared" si="0"/>
        <v>0</v>
      </c>
      <c r="N17" s="303"/>
      <c r="O17" s="304"/>
      <c r="P17" s="305" t="b">
        <f t="shared" si="1"/>
        <v>0</v>
      </c>
      <c r="Q17" s="37">
        <f t="shared" si="4"/>
        <v>0</v>
      </c>
      <c r="R17" s="303"/>
      <c r="S17" s="306"/>
      <c r="T17" s="307" t="b">
        <f t="shared" si="5"/>
        <v>0</v>
      </c>
      <c r="U17" s="37">
        <f t="shared" si="6"/>
        <v>0</v>
      </c>
      <c r="V17" s="303"/>
      <c r="W17" s="308"/>
      <c r="X17" s="307" t="str">
        <f t="shared" si="7"/>
        <v>#</v>
      </c>
      <c r="Y17" s="38">
        <f t="shared" si="8"/>
        <v>0</v>
      </c>
      <c r="Z17" s="303"/>
      <c r="AA17" s="309"/>
      <c r="AB17" s="310" t="b">
        <f t="shared" si="9"/>
        <v>0</v>
      </c>
      <c r="AC17" s="37">
        <f t="shared" si="10"/>
        <v>0</v>
      </c>
      <c r="AD17" s="303"/>
      <c r="AE17" s="311"/>
      <c r="AF17" s="310" t="b">
        <f t="shared" si="11"/>
        <v>0</v>
      </c>
      <c r="AG17" s="37">
        <f t="shared" si="12"/>
        <v>0</v>
      </c>
      <c r="AH17" s="303"/>
      <c r="AI17" s="312"/>
      <c r="AJ17" s="313" t="b">
        <f t="shared" si="13"/>
        <v>0</v>
      </c>
      <c r="AK17" s="115">
        <f t="shared" si="14"/>
        <v>0</v>
      </c>
      <c r="AL17" s="121"/>
      <c r="AM17" s="129"/>
      <c r="AN17" s="313" t="b">
        <f t="shared" si="15"/>
        <v>0</v>
      </c>
      <c r="AO17" s="124">
        <f t="shared" si="16"/>
        <v>0</v>
      </c>
      <c r="AP17" s="299"/>
      <c r="AQ17" s="315" t="e">
        <f t="shared" si="17"/>
        <v>#DIV/0!</v>
      </c>
      <c r="AR17" s="316" t="str">
        <f t="shared" si="18"/>
        <v>*</v>
      </c>
      <c r="AS17" s="317" t="str">
        <f t="shared" si="19"/>
        <v>*</v>
      </c>
      <c r="AT17" s="317" t="str">
        <f t="shared" si="20"/>
        <v>*</v>
      </c>
      <c r="AU17" s="317" t="str">
        <f t="shared" si="21"/>
        <v>*</v>
      </c>
      <c r="AV17" s="317" t="str">
        <f t="shared" si="22"/>
        <v>*</v>
      </c>
      <c r="AW17" s="317" t="str">
        <f t="shared" si="23"/>
        <v>*</v>
      </c>
      <c r="AX17" s="318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98" t="s">
        <v>29</v>
      </c>
      <c r="B18" s="299"/>
      <c r="C18" s="299"/>
      <c r="D18" s="300" t="s">
        <v>136</v>
      </c>
      <c r="E18" s="301"/>
      <c r="F18" s="302"/>
      <c r="G18" s="30">
        <f t="shared" si="2"/>
        <v>0</v>
      </c>
      <c r="H18" s="10"/>
      <c r="I18" s="302"/>
      <c r="J18" s="30">
        <f t="shared" si="3"/>
        <v>0</v>
      </c>
      <c r="K18" s="10"/>
      <c r="L18" s="302"/>
      <c r="M18" s="30">
        <f t="shared" si="0"/>
        <v>0</v>
      </c>
      <c r="N18" s="303"/>
      <c r="O18" s="304"/>
      <c r="P18" s="305" t="b">
        <f t="shared" si="1"/>
        <v>0</v>
      </c>
      <c r="Q18" s="37">
        <f t="shared" si="4"/>
        <v>0</v>
      </c>
      <c r="R18" s="303"/>
      <c r="S18" s="306"/>
      <c r="T18" s="307" t="b">
        <f t="shared" si="5"/>
        <v>0</v>
      </c>
      <c r="U18" s="37">
        <f t="shared" si="6"/>
        <v>0</v>
      </c>
      <c r="V18" s="303"/>
      <c r="W18" s="308"/>
      <c r="X18" s="307" t="str">
        <f t="shared" si="7"/>
        <v>#</v>
      </c>
      <c r="Y18" s="38">
        <f t="shared" si="8"/>
        <v>0</v>
      </c>
      <c r="Z18" s="303"/>
      <c r="AA18" s="309"/>
      <c r="AB18" s="310" t="b">
        <f t="shared" si="9"/>
        <v>0</v>
      </c>
      <c r="AC18" s="37">
        <f t="shared" si="10"/>
        <v>0</v>
      </c>
      <c r="AD18" s="303"/>
      <c r="AE18" s="311"/>
      <c r="AF18" s="310" t="b">
        <f t="shared" si="11"/>
        <v>0</v>
      </c>
      <c r="AG18" s="37">
        <f t="shared" si="12"/>
        <v>0</v>
      </c>
      <c r="AH18" s="303"/>
      <c r="AI18" s="312"/>
      <c r="AJ18" s="313" t="b">
        <f t="shared" si="13"/>
        <v>0</v>
      </c>
      <c r="AK18" s="115">
        <f t="shared" si="14"/>
        <v>0</v>
      </c>
      <c r="AL18" s="121"/>
      <c r="AM18" s="129"/>
      <c r="AN18" s="313" t="b">
        <f t="shared" si="15"/>
        <v>0</v>
      </c>
      <c r="AO18" s="124">
        <f t="shared" si="16"/>
        <v>0</v>
      </c>
      <c r="AP18" s="299"/>
      <c r="AQ18" s="315" t="e">
        <f t="shared" si="17"/>
        <v>#DIV/0!</v>
      </c>
      <c r="AR18" s="316" t="str">
        <f t="shared" si="18"/>
        <v>*</v>
      </c>
      <c r="AS18" s="317" t="str">
        <f t="shared" si="19"/>
        <v>*</v>
      </c>
      <c r="AT18" s="317" t="str">
        <f t="shared" si="20"/>
        <v>*</v>
      </c>
      <c r="AU18" s="317" t="str">
        <f t="shared" si="21"/>
        <v>*</v>
      </c>
      <c r="AV18" s="317" t="str">
        <f t="shared" si="22"/>
        <v>*</v>
      </c>
      <c r="AW18" s="317" t="str">
        <f t="shared" si="23"/>
        <v>*</v>
      </c>
      <c r="AX18" s="318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98" t="s">
        <v>30</v>
      </c>
      <c r="B19" s="299"/>
      <c r="C19" s="299"/>
      <c r="D19" s="300" t="s">
        <v>136</v>
      </c>
      <c r="E19" s="301"/>
      <c r="F19" s="302"/>
      <c r="G19" s="30">
        <f t="shared" si="2"/>
        <v>0</v>
      </c>
      <c r="H19" s="10"/>
      <c r="I19" s="302"/>
      <c r="J19" s="30">
        <f t="shared" si="3"/>
        <v>0</v>
      </c>
      <c r="K19" s="10"/>
      <c r="L19" s="302"/>
      <c r="M19" s="30">
        <f t="shared" si="0"/>
        <v>0</v>
      </c>
      <c r="N19" s="303"/>
      <c r="O19" s="304"/>
      <c r="P19" s="305" t="b">
        <f t="shared" si="1"/>
        <v>0</v>
      </c>
      <c r="Q19" s="37">
        <f t="shared" si="4"/>
        <v>0</v>
      </c>
      <c r="R19" s="303"/>
      <c r="S19" s="306"/>
      <c r="T19" s="307" t="b">
        <f t="shared" si="5"/>
        <v>0</v>
      </c>
      <c r="U19" s="37">
        <f t="shared" si="6"/>
        <v>0</v>
      </c>
      <c r="V19" s="303"/>
      <c r="W19" s="308"/>
      <c r="X19" s="307" t="str">
        <f t="shared" si="7"/>
        <v>#</v>
      </c>
      <c r="Y19" s="38">
        <f t="shared" si="8"/>
        <v>0</v>
      </c>
      <c r="Z19" s="303"/>
      <c r="AA19" s="309"/>
      <c r="AB19" s="310" t="b">
        <f t="shared" si="9"/>
        <v>0</v>
      </c>
      <c r="AC19" s="37">
        <f t="shared" si="10"/>
        <v>0</v>
      </c>
      <c r="AD19" s="303"/>
      <c r="AE19" s="311"/>
      <c r="AF19" s="310" t="b">
        <f t="shared" si="11"/>
        <v>0</v>
      </c>
      <c r="AG19" s="37">
        <f t="shared" si="12"/>
        <v>0</v>
      </c>
      <c r="AH19" s="303"/>
      <c r="AI19" s="312"/>
      <c r="AJ19" s="313" t="b">
        <f t="shared" si="13"/>
        <v>0</v>
      </c>
      <c r="AK19" s="115">
        <f t="shared" si="14"/>
        <v>0</v>
      </c>
      <c r="AL19" s="121"/>
      <c r="AM19" s="129"/>
      <c r="AN19" s="313" t="b">
        <f t="shared" si="15"/>
        <v>0</v>
      </c>
      <c r="AO19" s="124">
        <f t="shared" si="16"/>
        <v>0</v>
      </c>
      <c r="AP19" s="299"/>
      <c r="AQ19" s="315" t="e">
        <f t="shared" si="17"/>
        <v>#DIV/0!</v>
      </c>
      <c r="AR19" s="316" t="str">
        <f t="shared" si="18"/>
        <v>*</v>
      </c>
      <c r="AS19" s="317" t="str">
        <f t="shared" si="19"/>
        <v>*</v>
      </c>
      <c r="AT19" s="317" t="str">
        <f t="shared" si="20"/>
        <v>*</v>
      </c>
      <c r="AU19" s="317" t="str">
        <f t="shared" si="21"/>
        <v>*</v>
      </c>
      <c r="AV19" s="317" t="str">
        <f t="shared" si="22"/>
        <v>*</v>
      </c>
      <c r="AW19" s="317" t="str">
        <f t="shared" si="23"/>
        <v>*</v>
      </c>
      <c r="AX19" s="318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98" t="s">
        <v>31</v>
      </c>
      <c r="B20" s="299"/>
      <c r="C20" s="299"/>
      <c r="D20" s="300" t="s">
        <v>136</v>
      </c>
      <c r="E20" s="301"/>
      <c r="F20" s="302"/>
      <c r="G20" s="30">
        <f t="shared" si="2"/>
        <v>0</v>
      </c>
      <c r="H20" s="10"/>
      <c r="I20" s="302"/>
      <c r="J20" s="30">
        <f t="shared" si="3"/>
        <v>0</v>
      </c>
      <c r="K20" s="10"/>
      <c r="L20" s="302"/>
      <c r="M20" s="30">
        <f t="shared" si="0"/>
        <v>0</v>
      </c>
      <c r="N20" s="303"/>
      <c r="O20" s="304"/>
      <c r="P20" s="305" t="b">
        <f t="shared" si="1"/>
        <v>0</v>
      </c>
      <c r="Q20" s="37">
        <f t="shared" si="4"/>
        <v>0</v>
      </c>
      <c r="R20" s="303"/>
      <c r="S20" s="306"/>
      <c r="T20" s="307" t="b">
        <f t="shared" si="5"/>
        <v>0</v>
      </c>
      <c r="U20" s="37">
        <f t="shared" si="6"/>
        <v>0</v>
      </c>
      <c r="V20" s="303"/>
      <c r="W20" s="308"/>
      <c r="X20" s="307" t="str">
        <f t="shared" si="7"/>
        <v>#</v>
      </c>
      <c r="Y20" s="38">
        <f t="shared" si="8"/>
        <v>0</v>
      </c>
      <c r="Z20" s="303"/>
      <c r="AA20" s="309"/>
      <c r="AB20" s="310" t="b">
        <f t="shared" si="9"/>
        <v>0</v>
      </c>
      <c r="AC20" s="37">
        <f t="shared" si="10"/>
        <v>0</v>
      </c>
      <c r="AD20" s="303"/>
      <c r="AE20" s="311"/>
      <c r="AF20" s="310" t="b">
        <f t="shared" si="11"/>
        <v>0</v>
      </c>
      <c r="AG20" s="37">
        <f t="shared" si="12"/>
        <v>0</v>
      </c>
      <c r="AH20" s="303"/>
      <c r="AI20" s="312"/>
      <c r="AJ20" s="313" t="b">
        <f t="shared" si="13"/>
        <v>0</v>
      </c>
      <c r="AK20" s="115">
        <f t="shared" si="14"/>
        <v>0</v>
      </c>
      <c r="AL20" s="121"/>
      <c r="AM20" s="129"/>
      <c r="AN20" s="313" t="b">
        <f t="shared" si="15"/>
        <v>0</v>
      </c>
      <c r="AO20" s="124">
        <f t="shared" si="16"/>
        <v>0</v>
      </c>
      <c r="AP20" s="299"/>
      <c r="AQ20" s="315" t="e">
        <f t="shared" si="17"/>
        <v>#DIV/0!</v>
      </c>
      <c r="AR20" s="316" t="str">
        <f t="shared" si="18"/>
        <v>*</v>
      </c>
      <c r="AS20" s="317" t="str">
        <f t="shared" si="19"/>
        <v>*</v>
      </c>
      <c r="AT20" s="317" t="str">
        <f t="shared" si="20"/>
        <v>*</v>
      </c>
      <c r="AU20" s="317" t="str">
        <f t="shared" si="21"/>
        <v>*</v>
      </c>
      <c r="AV20" s="317" t="str">
        <f t="shared" si="22"/>
        <v>*</v>
      </c>
      <c r="AW20" s="317" t="str">
        <f t="shared" si="23"/>
        <v>*</v>
      </c>
      <c r="AX20" s="318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98" t="s">
        <v>32</v>
      </c>
      <c r="B21" s="299"/>
      <c r="C21" s="299"/>
      <c r="D21" s="300" t="s">
        <v>136</v>
      </c>
      <c r="E21" s="301"/>
      <c r="F21" s="302"/>
      <c r="G21" s="30">
        <f t="shared" si="2"/>
        <v>0</v>
      </c>
      <c r="H21" s="10"/>
      <c r="I21" s="302"/>
      <c r="J21" s="30">
        <f t="shared" si="3"/>
        <v>0</v>
      </c>
      <c r="K21" s="10"/>
      <c r="L21" s="302"/>
      <c r="M21" s="30">
        <f t="shared" si="0"/>
        <v>0</v>
      </c>
      <c r="N21" s="303"/>
      <c r="O21" s="304"/>
      <c r="P21" s="305" t="b">
        <f t="shared" si="1"/>
        <v>0</v>
      </c>
      <c r="Q21" s="37">
        <f t="shared" si="4"/>
        <v>0</v>
      </c>
      <c r="R21" s="303"/>
      <c r="S21" s="306"/>
      <c r="T21" s="307" t="b">
        <f t="shared" si="5"/>
        <v>0</v>
      </c>
      <c r="U21" s="37">
        <f t="shared" si="6"/>
        <v>0</v>
      </c>
      <c r="V21" s="303"/>
      <c r="W21" s="308"/>
      <c r="X21" s="307" t="str">
        <f t="shared" si="7"/>
        <v>#</v>
      </c>
      <c r="Y21" s="38">
        <f t="shared" si="8"/>
        <v>0</v>
      </c>
      <c r="Z21" s="303"/>
      <c r="AA21" s="309"/>
      <c r="AB21" s="310" t="b">
        <f t="shared" si="9"/>
        <v>0</v>
      </c>
      <c r="AC21" s="37">
        <f t="shared" si="10"/>
        <v>0</v>
      </c>
      <c r="AD21" s="303"/>
      <c r="AE21" s="311"/>
      <c r="AF21" s="310" t="b">
        <f t="shared" si="11"/>
        <v>0</v>
      </c>
      <c r="AG21" s="37">
        <f t="shared" si="12"/>
        <v>0</v>
      </c>
      <c r="AH21" s="303"/>
      <c r="AI21" s="312"/>
      <c r="AJ21" s="313" t="b">
        <f t="shared" si="13"/>
        <v>0</v>
      </c>
      <c r="AK21" s="115">
        <f t="shared" si="14"/>
        <v>0</v>
      </c>
      <c r="AL21" s="121"/>
      <c r="AM21" s="129"/>
      <c r="AN21" s="313" t="b">
        <f t="shared" si="15"/>
        <v>0</v>
      </c>
      <c r="AO21" s="124">
        <f t="shared" si="16"/>
        <v>0</v>
      </c>
      <c r="AP21" s="299"/>
      <c r="AQ21" s="315" t="e">
        <f t="shared" si="17"/>
        <v>#DIV/0!</v>
      </c>
      <c r="AR21" s="316" t="str">
        <f t="shared" si="18"/>
        <v>*</v>
      </c>
      <c r="AS21" s="317" t="str">
        <f t="shared" si="19"/>
        <v>*</v>
      </c>
      <c r="AT21" s="317" t="str">
        <f t="shared" si="20"/>
        <v>*</v>
      </c>
      <c r="AU21" s="317" t="str">
        <f t="shared" si="21"/>
        <v>*</v>
      </c>
      <c r="AV21" s="317" t="str">
        <f t="shared" si="22"/>
        <v>*</v>
      </c>
      <c r="AW21" s="317" t="str">
        <f t="shared" si="23"/>
        <v>*</v>
      </c>
      <c r="AX21" s="318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98" t="s">
        <v>33</v>
      </c>
      <c r="B22" s="299"/>
      <c r="C22" s="299"/>
      <c r="D22" s="300" t="s">
        <v>136</v>
      </c>
      <c r="E22" s="301"/>
      <c r="F22" s="302"/>
      <c r="G22" s="30">
        <f t="shared" si="2"/>
        <v>0</v>
      </c>
      <c r="H22" s="10"/>
      <c r="I22" s="302"/>
      <c r="J22" s="30">
        <f t="shared" si="3"/>
        <v>0</v>
      </c>
      <c r="K22" s="10"/>
      <c r="L22" s="302"/>
      <c r="M22" s="30">
        <f t="shared" si="0"/>
        <v>0</v>
      </c>
      <c r="N22" s="303"/>
      <c r="O22" s="304"/>
      <c r="P22" s="305" t="b">
        <f t="shared" si="1"/>
        <v>0</v>
      </c>
      <c r="Q22" s="37">
        <f t="shared" si="4"/>
        <v>0</v>
      </c>
      <c r="R22" s="303"/>
      <c r="S22" s="306"/>
      <c r="T22" s="307" t="b">
        <f t="shared" si="5"/>
        <v>0</v>
      </c>
      <c r="U22" s="37">
        <f t="shared" si="6"/>
        <v>0</v>
      </c>
      <c r="V22" s="303"/>
      <c r="W22" s="308"/>
      <c r="X22" s="307" t="str">
        <f t="shared" si="7"/>
        <v>#</v>
      </c>
      <c r="Y22" s="38">
        <f t="shared" si="8"/>
        <v>0</v>
      </c>
      <c r="Z22" s="303"/>
      <c r="AA22" s="309"/>
      <c r="AB22" s="310" t="b">
        <f t="shared" si="9"/>
        <v>0</v>
      </c>
      <c r="AC22" s="37">
        <f t="shared" si="10"/>
        <v>0</v>
      </c>
      <c r="AD22" s="303"/>
      <c r="AE22" s="311"/>
      <c r="AF22" s="310" t="b">
        <f t="shared" si="11"/>
        <v>0</v>
      </c>
      <c r="AG22" s="37">
        <f t="shared" si="12"/>
        <v>0</v>
      </c>
      <c r="AH22" s="303"/>
      <c r="AI22" s="312"/>
      <c r="AJ22" s="313" t="b">
        <f t="shared" si="13"/>
        <v>0</v>
      </c>
      <c r="AK22" s="115">
        <f t="shared" si="14"/>
        <v>0</v>
      </c>
      <c r="AL22" s="121"/>
      <c r="AM22" s="129"/>
      <c r="AN22" s="313" t="b">
        <f t="shared" si="15"/>
        <v>0</v>
      </c>
      <c r="AO22" s="124">
        <f t="shared" si="16"/>
        <v>0</v>
      </c>
      <c r="AP22" s="299"/>
      <c r="AQ22" s="315" t="e">
        <f t="shared" si="17"/>
        <v>#DIV/0!</v>
      </c>
      <c r="AR22" s="316" t="str">
        <f t="shared" si="18"/>
        <v>*</v>
      </c>
      <c r="AS22" s="317" t="str">
        <f t="shared" si="19"/>
        <v>*</v>
      </c>
      <c r="AT22" s="317" t="str">
        <f t="shared" si="20"/>
        <v>*</v>
      </c>
      <c r="AU22" s="317" t="str">
        <f t="shared" si="21"/>
        <v>*</v>
      </c>
      <c r="AV22" s="317" t="str">
        <f t="shared" si="22"/>
        <v>*</v>
      </c>
      <c r="AW22" s="317" t="str">
        <f t="shared" si="23"/>
        <v>*</v>
      </c>
      <c r="AX22" s="318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98" t="s">
        <v>34</v>
      </c>
      <c r="B23" s="299"/>
      <c r="C23" s="299"/>
      <c r="D23" s="300" t="s">
        <v>136</v>
      </c>
      <c r="E23" s="301"/>
      <c r="F23" s="302"/>
      <c r="G23" s="30">
        <f t="shared" si="2"/>
        <v>0</v>
      </c>
      <c r="H23" s="10"/>
      <c r="I23" s="302"/>
      <c r="J23" s="30">
        <f t="shared" si="3"/>
        <v>0</v>
      </c>
      <c r="K23" s="10"/>
      <c r="L23" s="302"/>
      <c r="M23" s="30">
        <f t="shared" si="0"/>
        <v>0</v>
      </c>
      <c r="N23" s="303"/>
      <c r="O23" s="304"/>
      <c r="P23" s="305" t="b">
        <f t="shared" si="1"/>
        <v>0</v>
      </c>
      <c r="Q23" s="37">
        <f t="shared" si="4"/>
        <v>0</v>
      </c>
      <c r="R23" s="303"/>
      <c r="S23" s="306"/>
      <c r="T23" s="307" t="b">
        <f t="shared" si="5"/>
        <v>0</v>
      </c>
      <c r="U23" s="37">
        <f t="shared" si="6"/>
        <v>0</v>
      </c>
      <c r="V23" s="303"/>
      <c r="W23" s="308"/>
      <c r="X23" s="307" t="str">
        <f t="shared" si="7"/>
        <v>#</v>
      </c>
      <c r="Y23" s="38">
        <f t="shared" si="8"/>
        <v>0</v>
      </c>
      <c r="Z23" s="303"/>
      <c r="AA23" s="309"/>
      <c r="AB23" s="310" t="b">
        <f t="shared" si="9"/>
        <v>0</v>
      </c>
      <c r="AC23" s="37">
        <f t="shared" si="10"/>
        <v>0</v>
      </c>
      <c r="AD23" s="303"/>
      <c r="AE23" s="311"/>
      <c r="AF23" s="310" t="b">
        <f t="shared" si="11"/>
        <v>0</v>
      </c>
      <c r="AG23" s="37">
        <f t="shared" si="12"/>
        <v>0</v>
      </c>
      <c r="AH23" s="303"/>
      <c r="AI23" s="312"/>
      <c r="AJ23" s="313" t="b">
        <f t="shared" si="13"/>
        <v>0</v>
      </c>
      <c r="AK23" s="115">
        <f t="shared" si="14"/>
        <v>0</v>
      </c>
      <c r="AL23" s="121"/>
      <c r="AM23" s="129"/>
      <c r="AN23" s="313" t="b">
        <f t="shared" si="15"/>
        <v>0</v>
      </c>
      <c r="AO23" s="124">
        <f t="shared" si="16"/>
        <v>0</v>
      </c>
      <c r="AP23" s="299"/>
      <c r="AQ23" s="315" t="e">
        <f t="shared" si="17"/>
        <v>#DIV/0!</v>
      </c>
      <c r="AR23" s="316" t="str">
        <f t="shared" si="18"/>
        <v>*</v>
      </c>
      <c r="AS23" s="317" t="str">
        <f t="shared" si="19"/>
        <v>*</v>
      </c>
      <c r="AT23" s="317" t="str">
        <f t="shared" si="20"/>
        <v>*</v>
      </c>
      <c r="AU23" s="317" t="str">
        <f t="shared" si="21"/>
        <v>*</v>
      </c>
      <c r="AV23" s="317" t="str">
        <f t="shared" si="22"/>
        <v>*</v>
      </c>
      <c r="AW23" s="317" t="str">
        <f t="shared" si="23"/>
        <v>*</v>
      </c>
      <c r="AX23" s="318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98" t="s">
        <v>35</v>
      </c>
      <c r="B24" s="299"/>
      <c r="C24" s="299"/>
      <c r="D24" s="300" t="s">
        <v>136</v>
      </c>
      <c r="E24" s="301"/>
      <c r="F24" s="302"/>
      <c r="G24" s="30">
        <f t="shared" si="2"/>
        <v>0</v>
      </c>
      <c r="H24" s="10"/>
      <c r="I24" s="302"/>
      <c r="J24" s="30">
        <f t="shared" si="3"/>
        <v>0</v>
      </c>
      <c r="K24" s="10"/>
      <c r="L24" s="302"/>
      <c r="M24" s="30">
        <f t="shared" si="0"/>
        <v>0</v>
      </c>
      <c r="N24" s="303"/>
      <c r="O24" s="304"/>
      <c r="P24" s="305" t="b">
        <f t="shared" si="1"/>
        <v>0</v>
      </c>
      <c r="Q24" s="37">
        <f t="shared" si="4"/>
        <v>0</v>
      </c>
      <c r="R24" s="303"/>
      <c r="S24" s="306"/>
      <c r="T24" s="307" t="b">
        <f t="shared" si="5"/>
        <v>0</v>
      </c>
      <c r="U24" s="37">
        <f t="shared" si="6"/>
        <v>0</v>
      </c>
      <c r="V24" s="303"/>
      <c r="W24" s="308"/>
      <c r="X24" s="307" t="str">
        <f t="shared" si="7"/>
        <v>#</v>
      </c>
      <c r="Y24" s="38">
        <f t="shared" si="8"/>
        <v>0</v>
      </c>
      <c r="Z24" s="303"/>
      <c r="AA24" s="309"/>
      <c r="AB24" s="310" t="b">
        <f t="shared" si="9"/>
        <v>0</v>
      </c>
      <c r="AC24" s="37">
        <f t="shared" si="10"/>
        <v>0</v>
      </c>
      <c r="AD24" s="303"/>
      <c r="AE24" s="311"/>
      <c r="AF24" s="310" t="b">
        <f t="shared" si="11"/>
        <v>0</v>
      </c>
      <c r="AG24" s="37">
        <f t="shared" si="12"/>
        <v>0</v>
      </c>
      <c r="AH24" s="303"/>
      <c r="AI24" s="312"/>
      <c r="AJ24" s="313" t="b">
        <f t="shared" si="13"/>
        <v>0</v>
      </c>
      <c r="AK24" s="115">
        <f t="shared" si="14"/>
        <v>0</v>
      </c>
      <c r="AL24" s="121"/>
      <c r="AM24" s="129"/>
      <c r="AN24" s="313" t="b">
        <f t="shared" si="15"/>
        <v>0</v>
      </c>
      <c r="AO24" s="124">
        <f t="shared" si="16"/>
        <v>0</v>
      </c>
      <c r="AP24" s="299"/>
      <c r="AQ24" s="315" t="e">
        <f t="shared" si="17"/>
        <v>#DIV/0!</v>
      </c>
      <c r="AR24" s="316" t="str">
        <f t="shared" si="18"/>
        <v>*</v>
      </c>
      <c r="AS24" s="317" t="str">
        <f t="shared" si="19"/>
        <v>*</v>
      </c>
      <c r="AT24" s="317" t="str">
        <f t="shared" si="20"/>
        <v>*</v>
      </c>
      <c r="AU24" s="317" t="str">
        <f t="shared" si="21"/>
        <v>*</v>
      </c>
      <c r="AV24" s="317" t="str">
        <f t="shared" si="22"/>
        <v>*</v>
      </c>
      <c r="AW24" s="317" t="str">
        <f t="shared" si="23"/>
        <v>*</v>
      </c>
      <c r="AX24" s="318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98" t="s">
        <v>36</v>
      </c>
      <c r="B25" s="299"/>
      <c r="C25" s="299"/>
      <c r="D25" s="300" t="s">
        <v>136</v>
      </c>
      <c r="E25" s="301"/>
      <c r="F25" s="302"/>
      <c r="G25" s="30">
        <f t="shared" si="2"/>
        <v>0</v>
      </c>
      <c r="H25" s="10"/>
      <c r="I25" s="302"/>
      <c r="J25" s="30">
        <f t="shared" si="3"/>
        <v>0</v>
      </c>
      <c r="K25" s="10"/>
      <c r="L25" s="302"/>
      <c r="M25" s="30">
        <f t="shared" si="0"/>
        <v>0</v>
      </c>
      <c r="N25" s="303"/>
      <c r="O25" s="304"/>
      <c r="P25" s="305" t="b">
        <f t="shared" si="1"/>
        <v>0</v>
      </c>
      <c r="Q25" s="37">
        <f t="shared" si="4"/>
        <v>0</v>
      </c>
      <c r="R25" s="303"/>
      <c r="S25" s="306"/>
      <c r="T25" s="307" t="b">
        <f t="shared" si="5"/>
        <v>0</v>
      </c>
      <c r="U25" s="37">
        <f t="shared" si="6"/>
        <v>0</v>
      </c>
      <c r="V25" s="303"/>
      <c r="W25" s="308"/>
      <c r="X25" s="307" t="str">
        <f t="shared" si="7"/>
        <v>#</v>
      </c>
      <c r="Y25" s="38">
        <f t="shared" si="8"/>
        <v>0</v>
      </c>
      <c r="Z25" s="303"/>
      <c r="AA25" s="309"/>
      <c r="AB25" s="310" t="b">
        <f t="shared" si="9"/>
        <v>0</v>
      </c>
      <c r="AC25" s="37">
        <f t="shared" si="10"/>
        <v>0</v>
      </c>
      <c r="AD25" s="303"/>
      <c r="AE25" s="311"/>
      <c r="AF25" s="310" t="b">
        <f t="shared" si="11"/>
        <v>0</v>
      </c>
      <c r="AG25" s="37">
        <f t="shared" si="12"/>
        <v>0</v>
      </c>
      <c r="AH25" s="303"/>
      <c r="AI25" s="312"/>
      <c r="AJ25" s="313" t="b">
        <f t="shared" si="13"/>
        <v>0</v>
      </c>
      <c r="AK25" s="115">
        <f t="shared" si="14"/>
        <v>0</v>
      </c>
      <c r="AL25" s="121"/>
      <c r="AM25" s="129"/>
      <c r="AN25" s="313" t="b">
        <f t="shared" si="15"/>
        <v>0</v>
      </c>
      <c r="AO25" s="124">
        <f t="shared" si="16"/>
        <v>0</v>
      </c>
      <c r="AP25" s="299"/>
      <c r="AQ25" s="315" t="e">
        <f t="shared" si="17"/>
        <v>#DIV/0!</v>
      </c>
      <c r="AR25" s="316" t="str">
        <f t="shared" si="18"/>
        <v>*</v>
      </c>
      <c r="AS25" s="317" t="str">
        <f t="shared" si="19"/>
        <v>*</v>
      </c>
      <c r="AT25" s="317" t="str">
        <f t="shared" si="20"/>
        <v>*</v>
      </c>
      <c r="AU25" s="317" t="str">
        <f t="shared" si="21"/>
        <v>*</v>
      </c>
      <c r="AV25" s="317" t="str">
        <f t="shared" si="22"/>
        <v>*</v>
      </c>
      <c r="AW25" s="317" t="str">
        <f t="shared" si="23"/>
        <v>*</v>
      </c>
      <c r="AX25" s="318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98" t="s">
        <v>37</v>
      </c>
      <c r="B26" s="299"/>
      <c r="C26" s="299"/>
      <c r="D26" s="300" t="s">
        <v>136</v>
      </c>
      <c r="E26" s="301"/>
      <c r="F26" s="302"/>
      <c r="G26" s="30">
        <f t="shared" si="2"/>
        <v>0</v>
      </c>
      <c r="H26" s="10"/>
      <c r="I26" s="302"/>
      <c r="J26" s="30">
        <f t="shared" si="3"/>
        <v>0</v>
      </c>
      <c r="K26" s="10"/>
      <c r="L26" s="302"/>
      <c r="M26" s="30">
        <f t="shared" si="0"/>
        <v>0</v>
      </c>
      <c r="N26" s="303"/>
      <c r="O26" s="304"/>
      <c r="P26" s="305" t="b">
        <f t="shared" si="1"/>
        <v>0</v>
      </c>
      <c r="Q26" s="37">
        <f t="shared" si="4"/>
        <v>0</v>
      </c>
      <c r="R26" s="303"/>
      <c r="S26" s="306"/>
      <c r="T26" s="307" t="b">
        <f t="shared" si="5"/>
        <v>0</v>
      </c>
      <c r="U26" s="37">
        <f t="shared" si="6"/>
        <v>0</v>
      </c>
      <c r="V26" s="303"/>
      <c r="W26" s="308"/>
      <c r="X26" s="307" t="str">
        <f t="shared" si="7"/>
        <v>#</v>
      </c>
      <c r="Y26" s="38">
        <f t="shared" si="8"/>
        <v>0</v>
      </c>
      <c r="Z26" s="303"/>
      <c r="AA26" s="309"/>
      <c r="AB26" s="310" t="b">
        <f t="shared" si="9"/>
        <v>0</v>
      </c>
      <c r="AC26" s="37">
        <f t="shared" si="10"/>
        <v>0</v>
      </c>
      <c r="AD26" s="303"/>
      <c r="AE26" s="311"/>
      <c r="AF26" s="310" t="b">
        <f t="shared" si="11"/>
        <v>0</v>
      </c>
      <c r="AG26" s="37">
        <f t="shared" si="12"/>
        <v>0</v>
      </c>
      <c r="AH26" s="303"/>
      <c r="AI26" s="312"/>
      <c r="AJ26" s="313" t="b">
        <f t="shared" si="13"/>
        <v>0</v>
      </c>
      <c r="AK26" s="115">
        <f t="shared" si="14"/>
        <v>0</v>
      </c>
      <c r="AL26" s="121"/>
      <c r="AM26" s="129"/>
      <c r="AN26" s="313" t="b">
        <f t="shared" si="15"/>
        <v>0</v>
      </c>
      <c r="AO26" s="124">
        <f t="shared" si="16"/>
        <v>0</v>
      </c>
      <c r="AP26" s="299"/>
      <c r="AQ26" s="315" t="e">
        <f t="shared" si="17"/>
        <v>#DIV/0!</v>
      </c>
      <c r="AR26" s="316" t="str">
        <f t="shared" si="18"/>
        <v>*</v>
      </c>
      <c r="AS26" s="317" t="str">
        <f t="shared" si="19"/>
        <v>*</v>
      </c>
      <c r="AT26" s="317" t="str">
        <f t="shared" si="20"/>
        <v>*</v>
      </c>
      <c r="AU26" s="317" t="str">
        <f t="shared" si="21"/>
        <v>*</v>
      </c>
      <c r="AV26" s="317" t="str">
        <f t="shared" si="22"/>
        <v>*</v>
      </c>
      <c r="AW26" s="317" t="str">
        <f t="shared" si="23"/>
        <v>*</v>
      </c>
      <c r="AX26" s="318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98" t="s">
        <v>38</v>
      </c>
      <c r="B27" s="299"/>
      <c r="C27" s="299"/>
      <c r="D27" s="300" t="s">
        <v>136</v>
      </c>
      <c r="E27" s="301"/>
      <c r="F27" s="302"/>
      <c r="G27" s="30">
        <f t="shared" si="2"/>
        <v>0</v>
      </c>
      <c r="H27" s="10"/>
      <c r="I27" s="302"/>
      <c r="J27" s="30">
        <f t="shared" si="3"/>
        <v>0</v>
      </c>
      <c r="K27" s="10"/>
      <c r="L27" s="302"/>
      <c r="M27" s="30">
        <f t="shared" si="0"/>
        <v>0</v>
      </c>
      <c r="N27" s="303"/>
      <c r="O27" s="304"/>
      <c r="P27" s="305" t="b">
        <f t="shared" si="1"/>
        <v>0</v>
      </c>
      <c r="Q27" s="37">
        <f t="shared" si="4"/>
        <v>0</v>
      </c>
      <c r="R27" s="303"/>
      <c r="S27" s="306"/>
      <c r="T27" s="307" t="b">
        <f t="shared" si="5"/>
        <v>0</v>
      </c>
      <c r="U27" s="37">
        <f t="shared" si="6"/>
        <v>0</v>
      </c>
      <c r="V27" s="303"/>
      <c r="W27" s="308"/>
      <c r="X27" s="307" t="str">
        <f t="shared" si="7"/>
        <v>#</v>
      </c>
      <c r="Y27" s="38">
        <f t="shared" si="8"/>
        <v>0</v>
      </c>
      <c r="Z27" s="303"/>
      <c r="AA27" s="309"/>
      <c r="AB27" s="310" t="b">
        <f t="shared" si="9"/>
        <v>0</v>
      </c>
      <c r="AC27" s="37">
        <f t="shared" si="10"/>
        <v>0</v>
      </c>
      <c r="AD27" s="303"/>
      <c r="AE27" s="311"/>
      <c r="AF27" s="310" t="b">
        <f t="shared" si="11"/>
        <v>0</v>
      </c>
      <c r="AG27" s="37">
        <f t="shared" si="12"/>
        <v>0</v>
      </c>
      <c r="AH27" s="303"/>
      <c r="AI27" s="312"/>
      <c r="AJ27" s="313" t="b">
        <f t="shared" si="13"/>
        <v>0</v>
      </c>
      <c r="AK27" s="115">
        <f t="shared" si="14"/>
        <v>0</v>
      </c>
      <c r="AL27" s="121"/>
      <c r="AM27" s="129"/>
      <c r="AN27" s="313" t="b">
        <f t="shared" si="15"/>
        <v>0</v>
      </c>
      <c r="AO27" s="124">
        <f t="shared" si="16"/>
        <v>0</v>
      </c>
      <c r="AP27" s="299"/>
      <c r="AQ27" s="315" t="e">
        <f t="shared" si="17"/>
        <v>#DIV/0!</v>
      </c>
      <c r="AR27" s="316" t="str">
        <f t="shared" si="18"/>
        <v>*</v>
      </c>
      <c r="AS27" s="317" t="str">
        <f t="shared" si="19"/>
        <v>*</v>
      </c>
      <c r="AT27" s="317" t="str">
        <f t="shared" si="20"/>
        <v>*</v>
      </c>
      <c r="AU27" s="317" t="str">
        <f t="shared" si="21"/>
        <v>*</v>
      </c>
      <c r="AV27" s="317" t="str">
        <f t="shared" si="22"/>
        <v>*</v>
      </c>
      <c r="AW27" s="317" t="str">
        <f t="shared" si="23"/>
        <v>*</v>
      </c>
      <c r="AX27" s="318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98" t="s">
        <v>39</v>
      </c>
      <c r="B28" s="299"/>
      <c r="C28" s="299"/>
      <c r="D28" s="300" t="s">
        <v>136</v>
      </c>
      <c r="E28" s="301"/>
      <c r="F28" s="302"/>
      <c r="G28" s="30">
        <f t="shared" si="2"/>
        <v>0</v>
      </c>
      <c r="H28" s="10"/>
      <c r="I28" s="302"/>
      <c r="J28" s="30">
        <f t="shared" si="3"/>
        <v>0</v>
      </c>
      <c r="K28" s="10"/>
      <c r="L28" s="302"/>
      <c r="M28" s="30">
        <f t="shared" si="0"/>
        <v>0</v>
      </c>
      <c r="N28" s="303"/>
      <c r="O28" s="304"/>
      <c r="P28" s="305" t="b">
        <f t="shared" si="1"/>
        <v>0</v>
      </c>
      <c r="Q28" s="37">
        <f t="shared" si="4"/>
        <v>0</v>
      </c>
      <c r="R28" s="303"/>
      <c r="S28" s="306"/>
      <c r="T28" s="307" t="b">
        <f t="shared" si="5"/>
        <v>0</v>
      </c>
      <c r="U28" s="37">
        <f t="shared" si="6"/>
        <v>0</v>
      </c>
      <c r="V28" s="303"/>
      <c r="W28" s="308"/>
      <c r="X28" s="307" t="str">
        <f t="shared" si="7"/>
        <v>#</v>
      </c>
      <c r="Y28" s="38">
        <f t="shared" si="8"/>
        <v>0</v>
      </c>
      <c r="Z28" s="303"/>
      <c r="AA28" s="309"/>
      <c r="AB28" s="310" t="b">
        <f t="shared" si="9"/>
        <v>0</v>
      </c>
      <c r="AC28" s="37">
        <f t="shared" si="10"/>
        <v>0</v>
      </c>
      <c r="AD28" s="303"/>
      <c r="AE28" s="311"/>
      <c r="AF28" s="310" t="b">
        <f t="shared" si="11"/>
        <v>0</v>
      </c>
      <c r="AG28" s="37">
        <f t="shared" si="12"/>
        <v>0</v>
      </c>
      <c r="AH28" s="303"/>
      <c r="AI28" s="312"/>
      <c r="AJ28" s="313" t="b">
        <f t="shared" si="13"/>
        <v>0</v>
      </c>
      <c r="AK28" s="115">
        <f t="shared" si="14"/>
        <v>0</v>
      </c>
      <c r="AL28" s="121"/>
      <c r="AM28" s="129"/>
      <c r="AN28" s="313" t="b">
        <f t="shared" si="15"/>
        <v>0</v>
      </c>
      <c r="AO28" s="124">
        <f t="shared" si="16"/>
        <v>0</v>
      </c>
      <c r="AP28" s="299"/>
      <c r="AQ28" s="315" t="e">
        <f t="shared" si="17"/>
        <v>#DIV/0!</v>
      </c>
      <c r="AR28" s="316" t="str">
        <f t="shared" si="18"/>
        <v>*</v>
      </c>
      <c r="AS28" s="317" t="str">
        <f t="shared" si="19"/>
        <v>*</v>
      </c>
      <c r="AT28" s="317" t="str">
        <f t="shared" si="20"/>
        <v>*</v>
      </c>
      <c r="AU28" s="317" t="str">
        <f t="shared" si="21"/>
        <v>*</v>
      </c>
      <c r="AV28" s="317" t="str">
        <f t="shared" si="22"/>
        <v>*</v>
      </c>
      <c r="AW28" s="317" t="str">
        <f t="shared" si="23"/>
        <v>*</v>
      </c>
      <c r="AX28" s="318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98" t="s">
        <v>55</v>
      </c>
      <c r="B29" s="299"/>
      <c r="C29" s="299"/>
      <c r="D29" s="300" t="s">
        <v>136</v>
      </c>
      <c r="E29" s="301"/>
      <c r="F29" s="302"/>
      <c r="G29" s="30">
        <f t="shared" si="2"/>
        <v>0</v>
      </c>
      <c r="H29" s="10"/>
      <c r="I29" s="302"/>
      <c r="J29" s="30">
        <f t="shared" si="3"/>
        <v>0</v>
      </c>
      <c r="K29" s="10"/>
      <c r="L29" s="302"/>
      <c r="M29" s="30">
        <f t="shared" si="0"/>
        <v>0</v>
      </c>
      <c r="N29" s="303"/>
      <c r="O29" s="304"/>
      <c r="P29" s="305" t="b">
        <f t="shared" si="1"/>
        <v>0</v>
      </c>
      <c r="Q29" s="37">
        <f t="shared" si="4"/>
        <v>0</v>
      </c>
      <c r="R29" s="303"/>
      <c r="S29" s="306"/>
      <c r="T29" s="307" t="b">
        <f t="shared" si="5"/>
        <v>0</v>
      </c>
      <c r="U29" s="37">
        <f t="shared" si="6"/>
        <v>0</v>
      </c>
      <c r="V29" s="303"/>
      <c r="W29" s="308"/>
      <c r="X29" s="307" t="str">
        <f t="shared" si="7"/>
        <v>#</v>
      </c>
      <c r="Y29" s="38">
        <f t="shared" si="8"/>
        <v>0</v>
      </c>
      <c r="Z29" s="303"/>
      <c r="AA29" s="309"/>
      <c r="AB29" s="310" t="b">
        <f t="shared" si="9"/>
        <v>0</v>
      </c>
      <c r="AC29" s="37">
        <f t="shared" si="10"/>
        <v>0</v>
      </c>
      <c r="AD29" s="303"/>
      <c r="AE29" s="311"/>
      <c r="AF29" s="310" t="b">
        <f t="shared" si="11"/>
        <v>0</v>
      </c>
      <c r="AG29" s="37">
        <f t="shared" si="12"/>
        <v>0</v>
      </c>
      <c r="AH29" s="303"/>
      <c r="AI29" s="312"/>
      <c r="AJ29" s="313" t="b">
        <f t="shared" si="13"/>
        <v>0</v>
      </c>
      <c r="AK29" s="115">
        <f t="shared" si="14"/>
        <v>0</v>
      </c>
      <c r="AL29" s="121"/>
      <c r="AM29" s="129"/>
      <c r="AN29" s="313" t="b">
        <f t="shared" si="15"/>
        <v>0</v>
      </c>
      <c r="AO29" s="124">
        <f t="shared" si="16"/>
        <v>0</v>
      </c>
      <c r="AP29" s="299"/>
      <c r="AQ29" s="315" t="e">
        <f t="shared" si="17"/>
        <v>#DIV/0!</v>
      </c>
      <c r="AR29" s="316" t="str">
        <f t="shared" si="18"/>
        <v>*</v>
      </c>
      <c r="AS29" s="317" t="str">
        <f t="shared" si="19"/>
        <v>*</v>
      </c>
      <c r="AT29" s="317" t="str">
        <f t="shared" si="20"/>
        <v>*</v>
      </c>
      <c r="AU29" s="317" t="str">
        <f t="shared" si="21"/>
        <v>*</v>
      </c>
      <c r="AV29" s="317" t="str">
        <f t="shared" si="22"/>
        <v>*</v>
      </c>
      <c r="AW29" s="317" t="str">
        <f t="shared" si="23"/>
        <v>*</v>
      </c>
      <c r="AX29" s="318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98" t="s">
        <v>56</v>
      </c>
      <c r="B30" s="299"/>
      <c r="C30" s="299"/>
      <c r="D30" s="300" t="s">
        <v>136</v>
      </c>
      <c r="E30" s="301"/>
      <c r="F30" s="302"/>
      <c r="G30" s="30">
        <f t="shared" si="2"/>
        <v>0</v>
      </c>
      <c r="H30" s="10"/>
      <c r="I30" s="302"/>
      <c r="J30" s="30">
        <f t="shared" si="3"/>
        <v>0</v>
      </c>
      <c r="K30" s="10"/>
      <c r="L30" s="302"/>
      <c r="M30" s="30">
        <f t="shared" si="0"/>
        <v>0</v>
      </c>
      <c r="N30" s="303"/>
      <c r="O30" s="304"/>
      <c r="P30" s="305" t="b">
        <f t="shared" si="1"/>
        <v>0</v>
      </c>
      <c r="Q30" s="37">
        <f t="shared" si="4"/>
        <v>0</v>
      </c>
      <c r="R30" s="303"/>
      <c r="S30" s="306"/>
      <c r="T30" s="307" t="b">
        <f t="shared" si="5"/>
        <v>0</v>
      </c>
      <c r="U30" s="37">
        <f t="shared" si="6"/>
        <v>0</v>
      </c>
      <c r="V30" s="303"/>
      <c r="W30" s="308"/>
      <c r="X30" s="307" t="str">
        <f t="shared" si="7"/>
        <v>#</v>
      </c>
      <c r="Y30" s="38">
        <f t="shared" si="8"/>
        <v>0</v>
      </c>
      <c r="Z30" s="303"/>
      <c r="AA30" s="309"/>
      <c r="AB30" s="310" t="b">
        <f t="shared" si="9"/>
        <v>0</v>
      </c>
      <c r="AC30" s="37">
        <f t="shared" si="10"/>
        <v>0</v>
      </c>
      <c r="AD30" s="303"/>
      <c r="AE30" s="311"/>
      <c r="AF30" s="310" t="b">
        <f t="shared" si="11"/>
        <v>0</v>
      </c>
      <c r="AG30" s="37">
        <f t="shared" si="12"/>
        <v>0</v>
      </c>
      <c r="AH30" s="303"/>
      <c r="AI30" s="312"/>
      <c r="AJ30" s="313" t="b">
        <f t="shared" si="13"/>
        <v>0</v>
      </c>
      <c r="AK30" s="115">
        <f t="shared" si="14"/>
        <v>0</v>
      </c>
      <c r="AL30" s="121"/>
      <c r="AM30" s="129"/>
      <c r="AN30" s="313" t="b">
        <f t="shared" si="15"/>
        <v>0</v>
      </c>
      <c r="AO30" s="124">
        <f t="shared" si="16"/>
        <v>0</v>
      </c>
      <c r="AP30" s="299"/>
      <c r="AQ30" s="315" t="e">
        <f t="shared" si="17"/>
        <v>#DIV/0!</v>
      </c>
      <c r="AR30" s="316" t="str">
        <f t="shared" si="18"/>
        <v>*</v>
      </c>
      <c r="AS30" s="317" t="str">
        <f t="shared" si="19"/>
        <v>*</v>
      </c>
      <c r="AT30" s="317" t="str">
        <f t="shared" si="20"/>
        <v>*</v>
      </c>
      <c r="AU30" s="317" t="str">
        <f t="shared" si="21"/>
        <v>*</v>
      </c>
      <c r="AV30" s="317" t="str">
        <f t="shared" si="22"/>
        <v>*</v>
      </c>
      <c r="AW30" s="317" t="str">
        <f t="shared" si="23"/>
        <v>*</v>
      </c>
      <c r="AX30" s="318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319" t="s">
        <v>57</v>
      </c>
      <c r="B31" s="320"/>
      <c r="C31" s="320"/>
      <c r="D31" s="321" t="s">
        <v>136</v>
      </c>
      <c r="E31" s="322"/>
      <c r="F31" s="323"/>
      <c r="G31" s="31">
        <f t="shared" si="2"/>
        <v>0</v>
      </c>
      <c r="H31" s="324"/>
      <c r="I31" s="323"/>
      <c r="J31" s="31">
        <f t="shared" si="3"/>
        <v>0</v>
      </c>
      <c r="K31" s="324"/>
      <c r="L31" s="323"/>
      <c r="M31" s="31">
        <f t="shared" si="0"/>
        <v>0</v>
      </c>
      <c r="N31" s="325"/>
      <c r="O31" s="326"/>
      <c r="P31" s="327" t="b">
        <f t="shared" si="1"/>
        <v>0</v>
      </c>
      <c r="Q31" s="32">
        <f t="shared" si="4"/>
        <v>0</v>
      </c>
      <c r="R31" s="325"/>
      <c r="S31" s="328"/>
      <c r="T31" s="329" t="b">
        <f t="shared" si="5"/>
        <v>0</v>
      </c>
      <c r="U31" s="32">
        <f t="shared" si="6"/>
        <v>0</v>
      </c>
      <c r="V31" s="325"/>
      <c r="W31" s="330"/>
      <c r="X31" s="329" t="str">
        <f t="shared" si="7"/>
        <v>#</v>
      </c>
      <c r="Y31" s="39">
        <f t="shared" si="8"/>
        <v>0</v>
      </c>
      <c r="Z31" s="325"/>
      <c r="AA31" s="331"/>
      <c r="AB31" s="332" t="b">
        <f t="shared" si="9"/>
        <v>0</v>
      </c>
      <c r="AC31" s="32">
        <f t="shared" si="10"/>
        <v>0</v>
      </c>
      <c r="AD31" s="325"/>
      <c r="AE31" s="333"/>
      <c r="AF31" s="332" t="b">
        <f t="shared" si="11"/>
        <v>0</v>
      </c>
      <c r="AG31" s="32">
        <f t="shared" si="12"/>
        <v>0</v>
      </c>
      <c r="AH31" s="325"/>
      <c r="AI31" s="334"/>
      <c r="AJ31" s="335" t="b">
        <f t="shared" si="13"/>
        <v>0</v>
      </c>
      <c r="AK31" s="116">
        <f t="shared" si="14"/>
        <v>0</v>
      </c>
      <c r="AL31" s="122"/>
      <c r="AM31" s="130"/>
      <c r="AN31" s="335" t="b">
        <f t="shared" si="15"/>
        <v>0</v>
      </c>
      <c r="AO31" s="125">
        <f t="shared" si="16"/>
        <v>0</v>
      </c>
      <c r="AP31" s="320"/>
      <c r="AQ31" s="336" t="e">
        <f t="shared" si="17"/>
        <v>#DIV/0!</v>
      </c>
      <c r="AR31" s="337" t="str">
        <f t="shared" si="18"/>
        <v>*</v>
      </c>
      <c r="AS31" s="338" t="str">
        <f t="shared" si="19"/>
        <v>*</v>
      </c>
      <c r="AT31" s="338" t="str">
        <f t="shared" si="20"/>
        <v>*</v>
      </c>
      <c r="AU31" s="338" t="str">
        <f t="shared" si="21"/>
        <v>*</v>
      </c>
      <c r="AV31" s="338" t="str">
        <f t="shared" si="22"/>
        <v>*</v>
      </c>
      <c r="AW31" s="338" t="str">
        <f t="shared" si="23"/>
        <v>*</v>
      </c>
      <c r="AX31" s="339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340"/>
      <c r="B32" s="340"/>
      <c r="C32" s="340"/>
      <c r="D32" s="340"/>
      <c r="E32" s="17"/>
      <c r="F32" s="17"/>
      <c r="G32" s="17"/>
      <c r="H32" s="17"/>
      <c r="I32" s="17"/>
      <c r="J32" s="17"/>
      <c r="K32" s="17"/>
      <c r="L32" s="17"/>
      <c r="M32" s="17"/>
      <c r="N32" s="341"/>
      <c r="O32" s="342"/>
      <c r="P32" s="343" t="e">
        <f>AVERAGE(P12:P31)</f>
        <v>#DIV/0!</v>
      </c>
      <c r="Q32" s="344"/>
      <c r="R32" s="341"/>
      <c r="S32" s="342"/>
      <c r="T32" s="343" t="e">
        <f>AVERAGE(T12:T31)</f>
        <v>#DIV/0!</v>
      </c>
      <c r="U32" s="349"/>
      <c r="V32" s="342"/>
      <c r="W32" s="342"/>
      <c r="X32" s="343" t="e">
        <f>AVERAGE(X12:X31)</f>
        <v>#DIV/0!</v>
      </c>
      <c r="Y32" s="345"/>
      <c r="Z32" s="341"/>
      <c r="AA32" s="342"/>
      <c r="AB32" s="343" t="e">
        <f>AVERAGE(AB12:AB31)</f>
        <v>#DIV/0!</v>
      </c>
      <c r="AC32" s="345"/>
      <c r="AD32" s="341"/>
      <c r="AE32" s="342"/>
      <c r="AF32" s="343" t="e">
        <f>AVERAGE(AF12:AF31)</f>
        <v>#DIV/0!</v>
      </c>
      <c r="AG32" s="346"/>
      <c r="AH32" s="342"/>
      <c r="AI32" s="342"/>
      <c r="AJ32" s="343" t="e">
        <f>AVERAGE(AJ12:AJ31)</f>
        <v>#DIV/0!</v>
      </c>
      <c r="AK32" s="345"/>
      <c r="AL32" s="347"/>
      <c r="AM32" s="348"/>
      <c r="AN32" s="343" t="e">
        <f>AVERAGE(AN12:AN31)</f>
        <v>#DIV/0!</v>
      </c>
      <c r="AO32" s="349"/>
      <c r="AP32" s="340"/>
      <c r="AQ32" s="340"/>
      <c r="AR32" s="350"/>
      <c r="AS32" s="342"/>
      <c r="AT32" s="342"/>
      <c r="AU32" s="342"/>
      <c r="AV32" s="342"/>
      <c r="AW32" s="342"/>
      <c r="AX32" s="342"/>
      <c r="AY32" s="342"/>
      <c r="AZ32" s="351" t="e">
        <f>SUM(AZ12:AZ$31)</f>
        <v>#DIV/0!</v>
      </c>
      <c r="BA32" s="352"/>
      <c r="BB32" s="352"/>
      <c r="BC32" s="353" t="e">
        <f>SUM(BC12:BC$31)</f>
        <v>#DIV/0!</v>
      </c>
      <c r="BD32" s="353" t="e">
        <f>SUM(BD12:BD$31)</f>
        <v>#DIV/0!</v>
      </c>
      <c r="BE32" s="354" t="e">
        <f>SUM(BE12:BE$31)</f>
        <v>#DIV/0!</v>
      </c>
      <c r="BF32" s="353" t="e">
        <f>SUM(BF12:BF$31)</f>
        <v>#DIV/0!</v>
      </c>
      <c r="BG32" s="353" t="e">
        <f>SUM(BG12:BG$31)</f>
        <v>#DIV/0!</v>
      </c>
      <c r="BH32" s="353" t="e">
        <f>SUM(BH12:BH$31)</f>
        <v>#DIV/0!</v>
      </c>
      <c r="BI32" s="354" t="e">
        <f>SUM(BI12:BI$31)</f>
        <v>#DIV/0!</v>
      </c>
    </row>
    <row r="33" spans="1:60" ht="15" thickBot="1">
      <c r="A33" s="340"/>
      <c r="B33" s="340"/>
      <c r="C33" s="340"/>
      <c r="D33" s="340"/>
      <c r="E33" s="17"/>
      <c r="F33" s="17"/>
      <c r="G33" s="17"/>
      <c r="H33" s="17"/>
      <c r="I33" s="17"/>
      <c r="J33" s="17"/>
      <c r="K33" s="17"/>
      <c r="L33" s="17"/>
      <c r="M33" s="17"/>
      <c r="N33" s="342"/>
      <c r="O33" s="342"/>
      <c r="P33" s="348"/>
      <c r="Q33" s="355"/>
      <c r="R33" s="342"/>
      <c r="S33" s="342"/>
      <c r="T33" s="348"/>
      <c r="U33" s="356"/>
      <c r="V33" s="342"/>
      <c r="W33" s="342"/>
      <c r="X33" s="348"/>
      <c r="Y33" s="356"/>
      <c r="Z33" s="342"/>
      <c r="AA33" s="342"/>
      <c r="AB33" s="348"/>
      <c r="AC33" s="356"/>
      <c r="AD33" s="342"/>
      <c r="AE33" s="342"/>
      <c r="AF33" s="348"/>
      <c r="AG33" s="355"/>
      <c r="AH33" s="342"/>
      <c r="AI33" s="342"/>
      <c r="AJ33" s="348"/>
      <c r="AK33" s="356"/>
      <c r="AL33" s="356"/>
      <c r="AM33" s="356"/>
      <c r="AN33" s="356"/>
      <c r="AO33" s="356"/>
      <c r="AP33" s="340"/>
      <c r="AQ33" s="340"/>
      <c r="AR33" s="350"/>
      <c r="AS33" s="342"/>
      <c r="AT33" s="342"/>
      <c r="AU33" s="342"/>
      <c r="AV33" s="342"/>
      <c r="AW33" s="342"/>
      <c r="AX33" s="342"/>
      <c r="AY33" s="342"/>
      <c r="AZ33" s="357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358"/>
      <c r="B34" s="359" t="s">
        <v>46</v>
      </c>
      <c r="C34" s="360"/>
      <c r="D34" s="360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361"/>
      <c r="AS34" s="362"/>
      <c r="AT34" s="362"/>
      <c r="AZ34" s="357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362" customFormat="1" ht="13.5" thickTop="1">
      <c r="A35" s="358"/>
      <c r="B35" s="363" t="s">
        <v>47</v>
      </c>
      <c r="C35" s="364"/>
      <c r="D35" s="365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366"/>
      <c r="AQ35" s="367"/>
      <c r="AR35" s="361"/>
      <c r="AS35" s="152"/>
      <c r="AT35" s="152"/>
      <c r="AU35" s="152"/>
      <c r="AV35" s="152"/>
      <c r="AW35" s="152"/>
      <c r="AX35" s="152"/>
      <c r="AY35" s="152"/>
      <c r="AZ35" s="357"/>
      <c r="BA35" s="51"/>
      <c r="BB35" s="51"/>
      <c r="BC35" s="52"/>
      <c r="BD35" s="52"/>
      <c r="BE35" s="52"/>
      <c r="BF35" s="52"/>
      <c r="BG35" s="52"/>
      <c r="BH35" s="52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</row>
    <row r="36" spans="1:86" ht="12.75">
      <c r="A36" s="358"/>
      <c r="B36" s="369" t="s">
        <v>48</v>
      </c>
      <c r="C36" s="370"/>
      <c r="D36" s="371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366"/>
      <c r="AQ36" s="372"/>
      <c r="AR36" s="361"/>
      <c r="AZ36" s="357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358"/>
      <c r="B37" s="373" t="s">
        <v>49</v>
      </c>
      <c r="C37" s="374"/>
      <c r="D37" s="375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366"/>
      <c r="AQ37" s="372"/>
      <c r="AR37" s="361"/>
      <c r="AZ37" s="357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376"/>
      <c r="B38" s="377" t="s">
        <v>50</v>
      </c>
      <c r="C38" s="377"/>
      <c r="D38" s="377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78"/>
      <c r="AR38" s="378"/>
      <c r="AS38" s="379"/>
      <c r="AT38" s="379"/>
      <c r="AU38" s="379"/>
      <c r="AV38" s="379"/>
      <c r="AW38" s="379"/>
      <c r="AX38" s="379"/>
      <c r="AY38" s="379"/>
      <c r="AZ38" s="357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376"/>
      <c r="B39" s="377"/>
      <c r="C39" s="377"/>
      <c r="D39" s="377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78"/>
      <c r="AR39" s="378"/>
      <c r="AS39" s="379"/>
      <c r="AT39" s="379"/>
      <c r="AU39" s="379"/>
      <c r="AV39" s="379"/>
      <c r="AW39" s="379"/>
      <c r="AX39" s="379"/>
      <c r="AY39" s="379"/>
      <c r="AZ39" s="357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80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381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26"/>
      <c r="AQ40" s="26"/>
      <c r="AR40" s="26"/>
      <c r="AS40" s="380"/>
      <c r="AT40" s="380"/>
      <c r="AU40" s="380"/>
      <c r="AV40" s="380"/>
      <c r="AW40" s="380"/>
      <c r="AX40" s="380"/>
      <c r="AY40" s="380"/>
      <c r="AZ40" s="357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82"/>
      <c r="B41" s="359" t="s">
        <v>53</v>
      </c>
      <c r="C41" s="360"/>
      <c r="D41" s="383"/>
      <c r="E41" s="384">
        <f>MAX(E12:E31)</f>
        <v>0</v>
      </c>
      <c r="F41" s="65">
        <f>MAX(F12:F31)</f>
        <v>0</v>
      </c>
      <c r="G41" s="29"/>
      <c r="H41" s="385">
        <f>MAX(H12:H31)</f>
        <v>0</v>
      </c>
      <c r="I41" s="65">
        <f>MAX(I12:I31)</f>
        <v>0</v>
      </c>
      <c r="J41" s="29"/>
      <c r="K41" s="385">
        <f>MAX(K12:K31)</f>
        <v>0</v>
      </c>
      <c r="L41" s="65">
        <f>MAX(L12:L31)</f>
        <v>0</v>
      </c>
      <c r="M41" s="29"/>
      <c r="N41" s="386">
        <f>MAX(N12:N31)</f>
        <v>0</v>
      </c>
      <c r="O41" s="68">
        <f>MAX(O12:O31)</f>
        <v>0</v>
      </c>
      <c r="P41" s="69"/>
      <c r="Q41" s="19"/>
      <c r="R41" s="386">
        <f>MAX(R12:R31)</f>
        <v>0</v>
      </c>
      <c r="S41" s="70">
        <f>MAX(S12:S31)</f>
        <v>0</v>
      </c>
      <c r="T41" s="69"/>
      <c r="U41" s="19"/>
      <c r="V41" s="386">
        <f>MAX(V12:V31)</f>
        <v>0</v>
      </c>
      <c r="W41" s="65">
        <f>MAX(W12:W31)</f>
        <v>0</v>
      </c>
      <c r="X41" s="387"/>
      <c r="Y41" s="20"/>
      <c r="Z41" s="386">
        <f>MAX(Z12:Z31)</f>
        <v>0</v>
      </c>
      <c r="AA41" s="71">
        <f>MAX(AA12:AA31)</f>
        <v>0</v>
      </c>
      <c r="AB41" s="387"/>
      <c r="AC41" s="19"/>
      <c r="AD41" s="386">
        <f>MAX(AD12:AD31)</f>
        <v>0</v>
      </c>
      <c r="AE41" s="72">
        <f>MAX(AE12:AE31)</f>
        <v>0</v>
      </c>
      <c r="AF41" s="69"/>
      <c r="AG41" s="19"/>
      <c r="AH41" s="386">
        <f>MAX(AH12:AH31)</f>
        <v>0</v>
      </c>
      <c r="AI41" s="73">
        <f>MAX(AI12:AI31)</f>
        <v>0</v>
      </c>
      <c r="AJ41" s="387"/>
      <c r="AK41" s="28"/>
      <c r="AL41" s="386">
        <f>MAX(AL12:AL31)</f>
        <v>0</v>
      </c>
      <c r="AM41" s="117">
        <f>MAX(AM12:AM31)</f>
        <v>0</v>
      </c>
      <c r="AN41" s="387"/>
      <c r="AO41" s="28"/>
      <c r="AP41" s="388"/>
      <c r="AQ41" s="4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82"/>
      <c r="B42" s="359" t="s">
        <v>54</v>
      </c>
      <c r="C42" s="360"/>
      <c r="D42" s="383"/>
      <c r="E42" s="384">
        <f>MIN(E12:E31)</f>
        <v>0</v>
      </c>
      <c r="F42" s="65">
        <f>MIN(F12:F31)</f>
        <v>0</v>
      </c>
      <c r="G42" s="29"/>
      <c r="H42" s="385">
        <f>MIN(H12:H31)</f>
        <v>0</v>
      </c>
      <c r="I42" s="65">
        <f>MIN(I12:I31)</f>
        <v>0</v>
      </c>
      <c r="J42" s="29"/>
      <c r="K42" s="385">
        <f>MIN(K12:K31)</f>
        <v>0</v>
      </c>
      <c r="L42" s="65">
        <f>MIN(L12:L31)</f>
        <v>0</v>
      </c>
      <c r="M42" s="29"/>
      <c r="N42" s="386">
        <f>MIN(N12:N31)</f>
        <v>0</v>
      </c>
      <c r="O42" s="68">
        <f>MIN(O12:O31)</f>
        <v>0</v>
      </c>
      <c r="P42" s="69"/>
      <c r="Q42" s="19"/>
      <c r="R42" s="386">
        <f>MIN(R12:R31)</f>
        <v>0</v>
      </c>
      <c r="S42" s="70">
        <f>MIN(S12:S31)</f>
        <v>0</v>
      </c>
      <c r="T42" s="69"/>
      <c r="U42" s="19"/>
      <c r="V42" s="386">
        <f>MIN(V12:V31)</f>
        <v>0</v>
      </c>
      <c r="W42" s="65">
        <f>MIN(W12:W31)</f>
        <v>0</v>
      </c>
      <c r="X42" s="387"/>
      <c r="Y42" s="20"/>
      <c r="Z42" s="386">
        <f>MIN(Z12:Z31)</f>
        <v>0</v>
      </c>
      <c r="AA42" s="71">
        <f>MIN(AA12:AA31)</f>
        <v>0</v>
      </c>
      <c r="AB42" s="387"/>
      <c r="AC42" s="19"/>
      <c r="AD42" s="386">
        <f>MIN(AD12:AD31)</f>
        <v>0</v>
      </c>
      <c r="AE42" s="72">
        <f>MIN(AE12:AE31)</f>
        <v>0</v>
      </c>
      <c r="AF42" s="69"/>
      <c r="AG42" s="19"/>
      <c r="AH42" s="386">
        <f>MIN(AH12:AH31)</f>
        <v>0</v>
      </c>
      <c r="AI42" s="73">
        <f>MIN(AI12:AI31)</f>
        <v>0</v>
      </c>
      <c r="AJ42" s="387"/>
      <c r="AK42" s="19"/>
      <c r="AL42" s="386">
        <f>MIN(AL12:AL31)</f>
        <v>0</v>
      </c>
      <c r="AM42" s="117">
        <f>MIN(AM12:AM31)</f>
        <v>0</v>
      </c>
      <c r="AN42" s="387"/>
      <c r="AO42" s="19"/>
      <c r="AP42" s="388"/>
      <c r="AQ42" s="4"/>
      <c r="AZ42" s="357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82"/>
      <c r="B43" s="359" t="s">
        <v>142</v>
      </c>
      <c r="C43" s="360"/>
      <c r="D43" s="389" t="s">
        <v>145</v>
      </c>
      <c r="E43" s="390"/>
      <c r="F43" s="120"/>
      <c r="G43" s="120">
        <f>AVERAGE(G12:G31)</f>
        <v>0</v>
      </c>
      <c r="H43" s="391"/>
      <c r="I43" s="120"/>
      <c r="J43" s="120">
        <f>AVERAGE(J12:J31)</f>
        <v>0</v>
      </c>
      <c r="K43" s="392"/>
      <c r="L43" s="393"/>
      <c r="M43" s="120">
        <f>AVERAGE(M12:M31)</f>
        <v>0</v>
      </c>
      <c r="N43" s="394"/>
      <c r="O43" s="395"/>
      <c r="P43" s="396">
        <f>AVERAGE(Q12:Q31)</f>
        <v>0</v>
      </c>
      <c r="Q43" s="396"/>
      <c r="R43" s="394"/>
      <c r="S43" s="397"/>
      <c r="T43" s="398">
        <f>AVERAGE(U12:U31)</f>
        <v>0</v>
      </c>
      <c r="U43" s="398"/>
      <c r="V43" s="394"/>
      <c r="W43" s="120"/>
      <c r="X43" s="399">
        <f>AVERAGE(Y12:Y31)</f>
        <v>0</v>
      </c>
      <c r="Y43" s="399"/>
      <c r="Z43" s="394"/>
      <c r="AA43" s="400"/>
      <c r="AB43" s="401">
        <f>AVERAGE(AC12:AC31)</f>
        <v>0</v>
      </c>
      <c r="AC43" s="401"/>
      <c r="AD43" s="394"/>
      <c r="AE43" s="402"/>
      <c r="AF43" s="403">
        <f>AVERAGE(AG12:AG31)</f>
        <v>0</v>
      </c>
      <c r="AG43" s="403"/>
      <c r="AH43" s="394"/>
      <c r="AI43" s="404"/>
      <c r="AJ43" s="405">
        <f>AVERAGE(AK12:AK31)</f>
        <v>0</v>
      </c>
      <c r="AK43" s="405"/>
      <c r="AL43" s="394"/>
      <c r="AM43" s="406"/>
      <c r="AN43" s="407">
        <f>AVERAGE(AO12:AO31)</f>
        <v>0</v>
      </c>
      <c r="AO43" s="408"/>
      <c r="AP43" s="4"/>
      <c r="AQ43" s="4"/>
      <c r="AZ43" s="357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82"/>
      <c r="B44" s="152"/>
      <c r="C44" s="152"/>
      <c r="D44" s="152"/>
      <c r="E44" s="50" t="s">
        <v>40</v>
      </c>
      <c r="F44" s="409"/>
      <c r="G44" s="409"/>
      <c r="H44" s="49" t="s">
        <v>41</v>
      </c>
      <c r="I44" s="409"/>
      <c r="J44" s="409"/>
      <c r="K44" s="49" t="s">
        <v>134</v>
      </c>
      <c r="L44" s="409"/>
      <c r="M44" s="409"/>
      <c r="N44" s="410" t="s">
        <v>42</v>
      </c>
      <c r="O44" s="409"/>
      <c r="P44" s="409"/>
      <c r="Q44" s="409"/>
      <c r="R44" s="410" t="s">
        <v>43</v>
      </c>
      <c r="S44" s="409"/>
      <c r="T44" s="409"/>
      <c r="U44" s="409"/>
      <c r="V44" s="410" t="s">
        <v>44</v>
      </c>
      <c r="W44" s="409"/>
      <c r="X44" s="409"/>
      <c r="Y44" s="409"/>
      <c r="Z44" s="410" t="s">
        <v>133</v>
      </c>
      <c r="AA44" s="409"/>
      <c r="AB44" s="409"/>
      <c r="AC44" s="409"/>
      <c r="AD44" s="410" t="s">
        <v>132</v>
      </c>
      <c r="AE44" s="409"/>
      <c r="AF44" s="409"/>
      <c r="AG44" s="409"/>
      <c r="AH44" s="410" t="s">
        <v>45</v>
      </c>
      <c r="AI44" s="409"/>
      <c r="AJ44" s="409"/>
      <c r="AK44" s="411"/>
      <c r="AL44" s="410"/>
      <c r="AM44" s="412" t="s">
        <v>150</v>
      </c>
      <c r="AN44" s="409"/>
      <c r="AO44" s="411"/>
      <c r="AP44" s="4"/>
      <c r="AQ44" s="4"/>
      <c r="AZ44" s="357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8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4"/>
      <c r="AQ45" s="4"/>
    </row>
    <row r="46" ht="13.5" thickBot="1"/>
    <row r="47" spans="2:41" ht="15.75" thickBot="1">
      <c r="B47" s="380" t="s">
        <v>52</v>
      </c>
      <c r="C47" s="380"/>
      <c r="D47" s="380"/>
      <c r="E47" s="380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413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414"/>
      <c r="AG47" s="26"/>
      <c r="AH47" s="26"/>
      <c r="AI47" s="59"/>
      <c r="AJ47" s="53"/>
      <c r="AK47" s="152"/>
      <c r="AL47" s="152"/>
      <c r="AM47" s="415"/>
      <c r="AN47" s="152"/>
      <c r="AO47" s="152"/>
    </row>
    <row r="52" spans="1:43" ht="12.75">
      <c r="A52" s="182"/>
      <c r="B52" s="416"/>
      <c r="C52" s="416"/>
      <c r="D52" s="417"/>
      <c r="E52" s="11"/>
      <c r="F52" s="11"/>
      <c r="G52" s="11"/>
      <c r="H52" s="11"/>
      <c r="I52" s="11"/>
      <c r="J52" s="11"/>
      <c r="K52" s="11"/>
      <c r="L52" s="11"/>
      <c r="M52" s="11"/>
      <c r="N52" s="418"/>
      <c r="O52" s="419"/>
      <c r="P52" s="133"/>
      <c r="Q52" s="12"/>
      <c r="R52" s="418"/>
      <c r="S52" s="419"/>
      <c r="T52" s="133"/>
      <c r="U52" s="12"/>
      <c r="V52" s="418"/>
      <c r="W52" s="419"/>
      <c r="X52" s="133"/>
      <c r="Z52" s="418"/>
      <c r="AA52" s="419"/>
      <c r="AB52" s="133"/>
      <c r="AC52" s="12"/>
      <c r="AD52" s="418"/>
      <c r="AE52" s="419"/>
      <c r="AF52" s="133"/>
      <c r="AG52" s="12"/>
      <c r="AH52" s="418"/>
      <c r="AI52" s="419"/>
      <c r="AJ52" s="133"/>
      <c r="AK52" s="13"/>
      <c r="AL52" s="13"/>
      <c r="AM52" s="13"/>
      <c r="AN52" s="13"/>
      <c r="AO52" s="13"/>
      <c r="AP52" s="417"/>
      <c r="AQ52" s="417"/>
    </row>
    <row r="53" spans="1:43" ht="12.75">
      <c r="A53" s="182"/>
      <c r="B53" s="416"/>
      <c r="C53" s="416"/>
      <c r="D53" s="417"/>
      <c r="E53" s="11"/>
      <c r="F53" s="11"/>
      <c r="G53" s="11"/>
      <c r="H53" s="11"/>
      <c r="I53" s="11"/>
      <c r="J53" s="11"/>
      <c r="K53" s="11"/>
      <c r="L53" s="11"/>
      <c r="M53" s="11"/>
      <c r="N53" s="418"/>
      <c r="O53" s="419"/>
      <c r="P53" s="133"/>
      <c r="Q53" s="12"/>
      <c r="R53" s="418"/>
      <c r="S53" s="419"/>
      <c r="T53" s="133"/>
      <c r="U53" s="12"/>
      <c r="V53" s="418"/>
      <c r="W53" s="419"/>
      <c r="X53" s="133"/>
      <c r="Z53" s="418"/>
      <c r="AA53" s="419"/>
      <c r="AB53" s="133"/>
      <c r="AC53" s="12"/>
      <c r="AD53" s="418"/>
      <c r="AE53" s="419"/>
      <c r="AF53" s="133"/>
      <c r="AG53" s="12"/>
      <c r="AH53" s="418"/>
      <c r="AI53" s="419"/>
      <c r="AJ53" s="133"/>
      <c r="AK53" s="13"/>
      <c r="AL53" s="13"/>
      <c r="AM53" s="13"/>
      <c r="AN53" s="13"/>
      <c r="AO53" s="13"/>
      <c r="AP53" s="417"/>
      <c r="AQ53" s="417"/>
    </row>
    <row r="54" spans="1:43" ht="12.75">
      <c r="A54" s="182"/>
      <c r="B54" s="416"/>
      <c r="C54" s="416"/>
      <c r="D54" s="417"/>
      <c r="E54" s="11"/>
      <c r="F54" s="11"/>
      <c r="G54" s="11"/>
      <c r="H54" s="11"/>
      <c r="I54" s="11"/>
      <c r="J54" s="11"/>
      <c r="K54" s="11"/>
      <c r="L54" s="11"/>
      <c r="M54" s="11"/>
      <c r="N54" s="418"/>
      <c r="O54" s="419"/>
      <c r="P54" s="133"/>
      <c r="Q54" s="12"/>
      <c r="R54" s="418"/>
      <c r="S54" s="419"/>
      <c r="T54" s="133"/>
      <c r="U54" s="12"/>
      <c r="V54" s="418"/>
      <c r="W54" s="419"/>
      <c r="X54" s="133"/>
      <c r="Z54" s="418"/>
      <c r="AA54" s="419"/>
      <c r="AB54" s="133"/>
      <c r="AC54" s="12"/>
      <c r="AD54" s="418"/>
      <c r="AE54" s="419"/>
      <c r="AF54" s="133"/>
      <c r="AG54" s="12"/>
      <c r="AH54" s="418"/>
      <c r="AI54" s="419"/>
      <c r="AJ54" s="133"/>
      <c r="AK54" s="13"/>
      <c r="AL54" s="13"/>
      <c r="AM54" s="13"/>
      <c r="AN54" s="13"/>
      <c r="AO54" s="13"/>
      <c r="AP54" s="417"/>
      <c r="AQ54" s="417"/>
    </row>
    <row r="55" spans="1:43" ht="12.75">
      <c r="A55" s="182"/>
      <c r="B55" s="416"/>
      <c r="C55" s="416"/>
      <c r="D55" s="417"/>
      <c r="E55" s="11"/>
      <c r="F55" s="11"/>
      <c r="G55" s="11"/>
      <c r="H55" s="11"/>
      <c r="I55" s="11"/>
      <c r="J55" s="11"/>
      <c r="K55" s="11"/>
      <c r="L55" s="11"/>
      <c r="M55" s="11"/>
      <c r="N55" s="418"/>
      <c r="O55" s="419"/>
      <c r="P55" s="133"/>
      <c r="Q55" s="12"/>
      <c r="R55" s="418"/>
      <c r="S55" s="419"/>
      <c r="T55" s="133"/>
      <c r="U55" s="12"/>
      <c r="V55" s="418"/>
      <c r="W55" s="419"/>
      <c r="X55" s="133"/>
      <c r="Z55" s="418"/>
      <c r="AA55" s="419"/>
      <c r="AB55" s="133"/>
      <c r="AC55" s="12"/>
      <c r="AD55" s="418"/>
      <c r="AE55" s="419"/>
      <c r="AF55" s="133"/>
      <c r="AG55" s="12"/>
      <c r="AH55" s="418"/>
      <c r="AI55" s="419"/>
      <c r="AJ55" s="133"/>
      <c r="AK55" s="13"/>
      <c r="AL55" s="13"/>
      <c r="AM55" s="13"/>
      <c r="AN55" s="13"/>
      <c r="AO55" s="13"/>
      <c r="AP55" s="417"/>
      <c r="AQ55" s="417"/>
    </row>
    <row r="56" spans="1:43" ht="12.75">
      <c r="A56" s="182"/>
      <c r="B56" s="416"/>
      <c r="C56" s="416"/>
      <c r="D56" s="417"/>
      <c r="E56" s="11"/>
      <c r="F56" s="11"/>
      <c r="G56" s="11"/>
      <c r="H56" s="11"/>
      <c r="I56" s="11"/>
      <c r="J56" s="11"/>
      <c r="K56" s="11"/>
      <c r="L56" s="11"/>
      <c r="M56" s="11"/>
      <c r="N56" s="418"/>
      <c r="O56" s="419"/>
      <c r="P56" s="133"/>
      <c r="Q56" s="12"/>
      <c r="R56" s="418"/>
      <c r="S56" s="419"/>
      <c r="T56" s="133"/>
      <c r="U56" s="12"/>
      <c r="V56" s="418"/>
      <c r="W56" s="419"/>
      <c r="X56" s="133"/>
      <c r="Z56" s="418"/>
      <c r="AA56" s="419"/>
      <c r="AB56" s="133"/>
      <c r="AC56" s="12"/>
      <c r="AD56" s="418"/>
      <c r="AE56" s="419"/>
      <c r="AF56" s="133"/>
      <c r="AG56" s="12"/>
      <c r="AH56" s="418"/>
      <c r="AI56" s="419"/>
      <c r="AJ56" s="133"/>
      <c r="AK56" s="13"/>
      <c r="AL56" s="13"/>
      <c r="AM56" s="13"/>
      <c r="AN56" s="13"/>
      <c r="AO56" s="13"/>
      <c r="AP56" s="417"/>
      <c r="AQ56" s="417"/>
    </row>
    <row r="57" spans="1:43" ht="12.75">
      <c r="A57" s="182"/>
      <c r="B57" s="416"/>
      <c r="C57" s="416"/>
      <c r="D57" s="417"/>
      <c r="E57" s="11"/>
      <c r="F57" s="11"/>
      <c r="G57" s="11"/>
      <c r="H57" s="11"/>
      <c r="I57" s="11"/>
      <c r="J57" s="11"/>
      <c r="K57" s="11"/>
      <c r="L57" s="11"/>
      <c r="M57" s="11"/>
      <c r="N57" s="418"/>
      <c r="O57" s="419"/>
      <c r="P57" s="133"/>
      <c r="Q57" s="12"/>
      <c r="R57" s="418"/>
      <c r="S57" s="419"/>
      <c r="T57" s="133"/>
      <c r="U57" s="12"/>
      <c r="V57" s="418"/>
      <c r="W57" s="419"/>
      <c r="X57" s="133"/>
      <c r="Z57" s="418"/>
      <c r="AA57" s="419"/>
      <c r="AB57" s="133"/>
      <c r="AC57" s="12"/>
      <c r="AD57" s="418"/>
      <c r="AE57" s="419"/>
      <c r="AF57" s="133"/>
      <c r="AG57" s="12"/>
      <c r="AH57" s="418"/>
      <c r="AI57" s="419"/>
      <c r="AJ57" s="133"/>
      <c r="AK57" s="13"/>
      <c r="AL57" s="13"/>
      <c r="AM57" s="13"/>
      <c r="AN57" s="13"/>
      <c r="AO57" s="13"/>
      <c r="AP57" s="417"/>
      <c r="AQ57" s="417"/>
    </row>
    <row r="58" spans="1:43" ht="12.75">
      <c r="A58" s="182"/>
      <c r="B58" s="416"/>
      <c r="C58" s="416"/>
      <c r="D58" s="417"/>
      <c r="E58" s="11"/>
      <c r="F58" s="11"/>
      <c r="G58" s="11"/>
      <c r="H58" s="11"/>
      <c r="I58" s="11"/>
      <c r="J58" s="11"/>
      <c r="K58" s="11"/>
      <c r="L58" s="11"/>
      <c r="M58" s="11"/>
      <c r="N58" s="418"/>
      <c r="O58" s="419"/>
      <c r="P58" s="133"/>
      <c r="Q58" s="12"/>
      <c r="R58" s="418"/>
      <c r="S58" s="419"/>
      <c r="T58" s="133"/>
      <c r="U58" s="12"/>
      <c r="V58" s="418"/>
      <c r="W58" s="419"/>
      <c r="X58" s="133"/>
      <c r="Z58" s="418"/>
      <c r="AA58" s="419"/>
      <c r="AB58" s="133"/>
      <c r="AC58" s="12"/>
      <c r="AD58" s="418"/>
      <c r="AE58" s="419"/>
      <c r="AF58" s="133"/>
      <c r="AG58" s="12"/>
      <c r="AH58" s="418"/>
      <c r="AI58" s="419"/>
      <c r="AJ58" s="133"/>
      <c r="AK58" s="13"/>
      <c r="AL58" s="13"/>
      <c r="AM58" s="13"/>
      <c r="AN58" s="13"/>
      <c r="AO58" s="13"/>
      <c r="AP58" s="417"/>
      <c r="AQ58" s="417"/>
    </row>
    <row r="59" spans="1:43" ht="12.75">
      <c r="A59" s="182"/>
      <c r="B59" s="416"/>
      <c r="C59" s="416"/>
      <c r="D59" s="417"/>
      <c r="E59" s="11"/>
      <c r="F59" s="11"/>
      <c r="G59" s="11"/>
      <c r="H59" s="11"/>
      <c r="I59" s="11"/>
      <c r="J59" s="11"/>
      <c r="K59" s="11"/>
      <c r="L59" s="11"/>
      <c r="M59" s="11"/>
      <c r="N59" s="418"/>
      <c r="O59" s="419"/>
      <c r="P59" s="133"/>
      <c r="Q59" s="12"/>
      <c r="R59" s="418"/>
      <c r="S59" s="419"/>
      <c r="T59" s="133"/>
      <c r="U59" s="12"/>
      <c r="V59" s="418"/>
      <c r="W59" s="419"/>
      <c r="X59" s="133"/>
      <c r="Z59" s="418"/>
      <c r="AA59" s="419"/>
      <c r="AB59" s="133"/>
      <c r="AC59" s="12"/>
      <c r="AD59" s="418"/>
      <c r="AE59" s="419"/>
      <c r="AF59" s="133"/>
      <c r="AG59" s="12"/>
      <c r="AH59" s="418"/>
      <c r="AI59" s="419"/>
      <c r="AJ59" s="133"/>
      <c r="AK59" s="13"/>
      <c r="AL59" s="13"/>
      <c r="AM59" s="13"/>
      <c r="AN59" s="13"/>
      <c r="AO59" s="13"/>
      <c r="AP59" s="417"/>
      <c r="AQ59" s="417"/>
    </row>
    <row r="60" spans="1:43" ht="12.75">
      <c r="A60" s="182"/>
      <c r="B60" s="416"/>
      <c r="C60" s="416"/>
      <c r="D60" s="417"/>
      <c r="E60" s="11"/>
      <c r="F60" s="11"/>
      <c r="G60" s="11"/>
      <c r="H60" s="11"/>
      <c r="I60" s="11"/>
      <c r="J60" s="11"/>
      <c r="K60" s="11"/>
      <c r="L60" s="11"/>
      <c r="M60" s="11"/>
      <c r="N60" s="418"/>
      <c r="O60" s="419"/>
      <c r="P60" s="133"/>
      <c r="Q60" s="12"/>
      <c r="R60" s="418"/>
      <c r="S60" s="419"/>
      <c r="T60" s="133"/>
      <c r="U60" s="12"/>
      <c r="V60" s="418"/>
      <c r="W60" s="419"/>
      <c r="X60" s="133"/>
      <c r="Z60" s="418"/>
      <c r="AA60" s="419"/>
      <c r="AB60" s="133"/>
      <c r="AC60" s="12"/>
      <c r="AD60" s="418"/>
      <c r="AE60" s="419"/>
      <c r="AF60" s="133"/>
      <c r="AG60" s="12"/>
      <c r="AH60" s="418"/>
      <c r="AI60" s="419"/>
      <c r="AJ60" s="133"/>
      <c r="AK60" s="13"/>
      <c r="AL60" s="13"/>
      <c r="AM60" s="13"/>
      <c r="AN60" s="13"/>
      <c r="AO60" s="13"/>
      <c r="AP60" s="417"/>
      <c r="AQ60" s="417"/>
    </row>
    <row r="61" spans="1:43" ht="12.75">
      <c r="A61" s="182"/>
      <c r="B61" s="416"/>
      <c r="C61" s="416"/>
      <c r="D61" s="417"/>
      <c r="E61" s="11"/>
      <c r="F61" s="11"/>
      <c r="G61" s="11"/>
      <c r="H61" s="11"/>
      <c r="I61" s="11"/>
      <c r="J61" s="11"/>
      <c r="K61" s="11"/>
      <c r="L61" s="11"/>
      <c r="M61" s="11"/>
      <c r="N61" s="418"/>
      <c r="O61" s="419"/>
      <c r="P61" s="133"/>
      <c r="Q61" s="12"/>
      <c r="R61" s="418"/>
      <c r="S61" s="419"/>
      <c r="T61" s="133"/>
      <c r="U61" s="12"/>
      <c r="V61" s="418"/>
      <c r="W61" s="419"/>
      <c r="X61" s="133"/>
      <c r="Z61" s="418"/>
      <c r="AA61" s="419"/>
      <c r="AB61" s="133"/>
      <c r="AC61" s="12"/>
      <c r="AD61" s="418"/>
      <c r="AE61" s="419"/>
      <c r="AF61" s="133"/>
      <c r="AG61" s="12"/>
      <c r="AH61" s="418"/>
      <c r="AI61" s="419"/>
      <c r="AJ61" s="133"/>
      <c r="AK61" s="13"/>
      <c r="AL61" s="13"/>
      <c r="AM61" s="13"/>
      <c r="AN61" s="13"/>
      <c r="AO61" s="13"/>
      <c r="AP61" s="417"/>
      <c r="AQ61" s="417"/>
    </row>
    <row r="62" spans="1:43" ht="12.75">
      <c r="A62" s="182"/>
      <c r="B62" s="416"/>
      <c r="C62" s="416"/>
      <c r="D62" s="417"/>
      <c r="E62" s="11"/>
      <c r="F62" s="11"/>
      <c r="G62" s="11"/>
      <c r="H62" s="11"/>
      <c r="I62" s="11"/>
      <c r="J62" s="11"/>
      <c r="K62" s="11"/>
      <c r="L62" s="11"/>
      <c r="M62" s="11"/>
      <c r="N62" s="418"/>
      <c r="O62" s="419"/>
      <c r="P62" s="133"/>
      <c r="Q62" s="12"/>
      <c r="R62" s="418"/>
      <c r="S62" s="419"/>
      <c r="T62" s="133"/>
      <c r="U62" s="12"/>
      <c r="V62" s="418"/>
      <c r="W62" s="419"/>
      <c r="X62" s="133"/>
      <c r="Z62" s="418"/>
      <c r="AA62" s="419"/>
      <c r="AB62" s="133"/>
      <c r="AC62" s="12"/>
      <c r="AD62" s="418"/>
      <c r="AE62" s="419"/>
      <c r="AF62" s="133"/>
      <c r="AG62" s="12"/>
      <c r="AH62" s="418"/>
      <c r="AI62" s="419"/>
      <c r="AJ62" s="133"/>
      <c r="AK62" s="13"/>
      <c r="AL62" s="13"/>
      <c r="AM62" s="13"/>
      <c r="AN62" s="13"/>
      <c r="AO62" s="13"/>
      <c r="AP62" s="417"/>
      <c r="AQ62" s="417"/>
    </row>
    <row r="63" spans="1:43" ht="12.75">
      <c r="A63" s="182"/>
      <c r="B63" s="416"/>
      <c r="C63" s="416"/>
      <c r="D63" s="417"/>
      <c r="E63" s="11"/>
      <c r="F63" s="11"/>
      <c r="G63" s="11"/>
      <c r="H63" s="11"/>
      <c r="I63" s="11"/>
      <c r="J63" s="11"/>
      <c r="K63" s="11"/>
      <c r="L63" s="11"/>
      <c r="M63" s="11"/>
      <c r="N63" s="418"/>
      <c r="O63" s="419"/>
      <c r="P63" s="133"/>
      <c r="Q63" s="12"/>
      <c r="R63" s="418"/>
      <c r="S63" s="419"/>
      <c r="T63" s="133"/>
      <c r="U63" s="12"/>
      <c r="V63" s="418"/>
      <c r="W63" s="419"/>
      <c r="X63" s="133"/>
      <c r="Z63" s="418"/>
      <c r="AA63" s="419"/>
      <c r="AB63" s="133"/>
      <c r="AC63" s="12"/>
      <c r="AD63" s="418"/>
      <c r="AE63" s="419"/>
      <c r="AF63" s="133"/>
      <c r="AG63" s="12"/>
      <c r="AH63" s="418"/>
      <c r="AI63" s="419"/>
      <c r="AJ63" s="133"/>
      <c r="AK63" s="13"/>
      <c r="AL63" s="13"/>
      <c r="AM63" s="13"/>
      <c r="AN63" s="13"/>
      <c r="AO63" s="13"/>
      <c r="AP63" s="417"/>
      <c r="AQ63" s="417"/>
    </row>
    <row r="64" spans="1:43" ht="12.75">
      <c r="A64" s="182"/>
      <c r="B64" s="416"/>
      <c r="C64" s="416"/>
      <c r="D64" s="417"/>
      <c r="E64" s="11"/>
      <c r="F64" s="11"/>
      <c r="G64" s="11"/>
      <c r="H64" s="11"/>
      <c r="I64" s="11"/>
      <c r="J64" s="11"/>
      <c r="K64" s="11"/>
      <c r="L64" s="11"/>
      <c r="M64" s="11"/>
      <c r="N64" s="418"/>
      <c r="O64" s="419"/>
      <c r="P64" s="133"/>
      <c r="Q64" s="12"/>
      <c r="R64" s="418"/>
      <c r="S64" s="419"/>
      <c r="T64" s="133"/>
      <c r="U64" s="12"/>
      <c r="V64" s="418"/>
      <c r="W64" s="419"/>
      <c r="X64" s="133"/>
      <c r="Z64" s="418"/>
      <c r="AA64" s="419"/>
      <c r="AB64" s="133"/>
      <c r="AC64" s="12"/>
      <c r="AD64" s="418"/>
      <c r="AE64" s="419"/>
      <c r="AF64" s="133"/>
      <c r="AG64" s="12"/>
      <c r="AH64" s="418"/>
      <c r="AI64" s="419"/>
      <c r="AJ64" s="133"/>
      <c r="AK64" s="13"/>
      <c r="AL64" s="13"/>
      <c r="AM64" s="13"/>
      <c r="AN64" s="13"/>
      <c r="AO64" s="13"/>
      <c r="AP64" s="417"/>
      <c r="AQ64" s="417"/>
    </row>
    <row r="65" spans="1:43" ht="12.75">
      <c r="A65" s="182"/>
      <c r="B65" s="416"/>
      <c r="C65" s="416"/>
      <c r="D65" s="417"/>
      <c r="E65" s="11"/>
      <c r="F65" s="11"/>
      <c r="G65" s="11"/>
      <c r="H65" s="11"/>
      <c r="I65" s="11"/>
      <c r="J65" s="11"/>
      <c r="K65" s="11"/>
      <c r="L65" s="11"/>
      <c r="M65" s="11"/>
      <c r="N65" s="418"/>
      <c r="O65" s="419"/>
      <c r="P65" s="133"/>
      <c r="Q65" s="12"/>
      <c r="R65" s="418"/>
      <c r="S65" s="419"/>
      <c r="T65" s="133"/>
      <c r="U65" s="12"/>
      <c r="V65" s="418"/>
      <c r="W65" s="419"/>
      <c r="X65" s="133"/>
      <c r="Z65" s="418"/>
      <c r="AA65" s="419"/>
      <c r="AB65" s="133"/>
      <c r="AC65" s="12"/>
      <c r="AD65" s="418"/>
      <c r="AE65" s="419"/>
      <c r="AF65" s="133"/>
      <c r="AG65" s="12"/>
      <c r="AH65" s="418"/>
      <c r="AI65" s="419"/>
      <c r="AJ65" s="133"/>
      <c r="AK65" s="13"/>
      <c r="AL65" s="13"/>
      <c r="AM65" s="13"/>
      <c r="AN65" s="13"/>
      <c r="AO65" s="13"/>
      <c r="AP65" s="417"/>
      <c r="AQ65" s="417"/>
    </row>
    <row r="66" spans="1:43" ht="12.75">
      <c r="A66" s="182"/>
      <c r="B66" s="416"/>
      <c r="C66" s="416"/>
      <c r="D66" s="417"/>
      <c r="E66" s="11"/>
      <c r="F66" s="11"/>
      <c r="G66" s="11"/>
      <c r="H66" s="11"/>
      <c r="I66" s="11"/>
      <c r="J66" s="11"/>
      <c r="K66" s="11"/>
      <c r="L66" s="11"/>
      <c r="M66" s="11"/>
      <c r="N66" s="418"/>
      <c r="O66" s="419"/>
      <c r="P66" s="133"/>
      <c r="Q66" s="12"/>
      <c r="R66" s="418"/>
      <c r="S66" s="419"/>
      <c r="T66" s="133"/>
      <c r="U66" s="12"/>
      <c r="V66" s="418"/>
      <c r="W66" s="419"/>
      <c r="X66" s="133"/>
      <c r="Z66" s="418"/>
      <c r="AA66" s="419"/>
      <c r="AB66" s="133"/>
      <c r="AC66" s="12"/>
      <c r="AD66" s="418"/>
      <c r="AE66" s="419"/>
      <c r="AF66" s="133"/>
      <c r="AG66" s="12"/>
      <c r="AH66" s="418"/>
      <c r="AI66" s="419"/>
      <c r="AJ66" s="133"/>
      <c r="AK66" s="13"/>
      <c r="AL66" s="13"/>
      <c r="AM66" s="13"/>
      <c r="AN66" s="13"/>
      <c r="AO66" s="13"/>
      <c r="AP66" s="417"/>
      <c r="AQ66" s="417"/>
    </row>
    <row r="67" spans="1:43" ht="12.75">
      <c r="A67" s="182"/>
      <c r="B67" s="416"/>
      <c r="C67" s="416"/>
      <c r="D67" s="417"/>
      <c r="E67" s="11"/>
      <c r="F67" s="11"/>
      <c r="G67" s="11"/>
      <c r="H67" s="11"/>
      <c r="I67" s="11"/>
      <c r="J67" s="11"/>
      <c r="K67" s="11"/>
      <c r="L67" s="11"/>
      <c r="M67" s="11"/>
      <c r="N67" s="418"/>
      <c r="O67" s="419"/>
      <c r="P67" s="133"/>
      <c r="Q67" s="12"/>
      <c r="R67" s="418"/>
      <c r="S67" s="419"/>
      <c r="T67" s="133"/>
      <c r="U67" s="12"/>
      <c r="V67" s="418"/>
      <c r="W67" s="419"/>
      <c r="X67" s="133"/>
      <c r="Z67" s="418"/>
      <c r="AA67" s="419"/>
      <c r="AB67" s="133"/>
      <c r="AC67" s="12"/>
      <c r="AD67" s="418"/>
      <c r="AE67" s="419"/>
      <c r="AF67" s="133"/>
      <c r="AG67" s="12"/>
      <c r="AH67" s="418"/>
      <c r="AI67" s="419"/>
      <c r="AJ67" s="133"/>
      <c r="AK67" s="13"/>
      <c r="AL67" s="13"/>
      <c r="AM67" s="13"/>
      <c r="AN67" s="13"/>
      <c r="AO67" s="13"/>
      <c r="AP67" s="417"/>
      <c r="AQ67" s="417"/>
    </row>
    <row r="68" spans="1:43" ht="12.75">
      <c r="A68" s="182"/>
      <c r="B68" s="416"/>
      <c r="C68" s="416"/>
      <c r="D68" s="417"/>
      <c r="E68" s="11"/>
      <c r="F68" s="11"/>
      <c r="G68" s="11"/>
      <c r="H68" s="11"/>
      <c r="I68" s="11"/>
      <c r="J68" s="11"/>
      <c r="K68" s="11"/>
      <c r="L68" s="11"/>
      <c r="M68" s="11"/>
      <c r="N68" s="418"/>
      <c r="O68" s="419"/>
      <c r="P68" s="133"/>
      <c r="Q68" s="12"/>
      <c r="R68" s="418"/>
      <c r="S68" s="419"/>
      <c r="T68" s="133"/>
      <c r="U68" s="12"/>
      <c r="V68" s="418"/>
      <c r="W68" s="419"/>
      <c r="X68" s="133"/>
      <c r="Z68" s="418"/>
      <c r="AA68" s="419"/>
      <c r="AB68" s="133"/>
      <c r="AC68" s="12"/>
      <c r="AD68" s="418"/>
      <c r="AE68" s="419"/>
      <c r="AF68" s="133"/>
      <c r="AG68" s="12"/>
      <c r="AH68" s="418"/>
      <c r="AI68" s="419"/>
      <c r="AJ68" s="133"/>
      <c r="AK68" s="13"/>
      <c r="AL68" s="13"/>
      <c r="AM68" s="13"/>
      <c r="AN68" s="13"/>
      <c r="AO68" s="13"/>
      <c r="AP68" s="417"/>
      <c r="AQ68" s="417"/>
    </row>
    <row r="69" spans="1:43" ht="12.75">
      <c r="A69" s="182"/>
      <c r="B69" s="416"/>
      <c r="C69" s="416"/>
      <c r="D69" s="417"/>
      <c r="E69" s="11"/>
      <c r="F69" s="11"/>
      <c r="G69" s="11"/>
      <c r="H69" s="11"/>
      <c r="I69" s="11"/>
      <c r="J69" s="11"/>
      <c r="K69" s="11"/>
      <c r="L69" s="11"/>
      <c r="M69" s="11"/>
      <c r="N69" s="418"/>
      <c r="O69" s="419"/>
      <c r="P69" s="133"/>
      <c r="Q69" s="12"/>
      <c r="R69" s="418"/>
      <c r="S69" s="419"/>
      <c r="T69" s="133"/>
      <c r="U69" s="12"/>
      <c r="V69" s="418"/>
      <c r="W69" s="419"/>
      <c r="X69" s="133"/>
      <c r="Z69" s="418"/>
      <c r="AA69" s="419"/>
      <c r="AB69" s="133"/>
      <c r="AC69" s="12"/>
      <c r="AD69" s="418"/>
      <c r="AE69" s="419"/>
      <c r="AF69" s="133"/>
      <c r="AG69" s="12"/>
      <c r="AH69" s="418"/>
      <c r="AI69" s="419"/>
      <c r="AJ69" s="133"/>
      <c r="AK69" s="13"/>
      <c r="AL69" s="13"/>
      <c r="AM69" s="13"/>
      <c r="AN69" s="13"/>
      <c r="AO69" s="13"/>
      <c r="AP69" s="417"/>
      <c r="AQ69" s="417"/>
    </row>
    <row r="70" spans="1:43" ht="12.75">
      <c r="A70" s="182"/>
      <c r="B70" s="416"/>
      <c r="C70" s="416"/>
      <c r="D70" s="417"/>
      <c r="E70" s="11"/>
      <c r="F70" s="11"/>
      <c r="G70" s="11"/>
      <c r="H70" s="11"/>
      <c r="I70" s="11"/>
      <c r="J70" s="11"/>
      <c r="K70" s="11"/>
      <c r="L70" s="11"/>
      <c r="M70" s="11"/>
      <c r="N70" s="418"/>
      <c r="O70" s="419"/>
      <c r="P70" s="133"/>
      <c r="Q70" s="12"/>
      <c r="R70" s="418"/>
      <c r="S70" s="419"/>
      <c r="T70" s="133"/>
      <c r="U70" s="12"/>
      <c r="V70" s="418"/>
      <c r="W70" s="419"/>
      <c r="X70" s="133"/>
      <c r="Z70" s="418"/>
      <c r="AA70" s="419"/>
      <c r="AB70" s="133"/>
      <c r="AC70" s="12"/>
      <c r="AD70" s="418"/>
      <c r="AE70" s="419"/>
      <c r="AF70" s="133"/>
      <c r="AG70" s="12"/>
      <c r="AH70" s="418"/>
      <c r="AI70" s="419"/>
      <c r="AJ70" s="133"/>
      <c r="AK70" s="13"/>
      <c r="AL70" s="13"/>
      <c r="AM70" s="13"/>
      <c r="AN70" s="13"/>
      <c r="AO70" s="13"/>
      <c r="AP70" s="417"/>
      <c r="AQ70" s="417"/>
    </row>
    <row r="71" spans="1:43" ht="12.75">
      <c r="A71" s="182"/>
      <c r="B71" s="416"/>
      <c r="C71" s="416"/>
      <c r="D71" s="417"/>
      <c r="E71" s="11"/>
      <c r="F71" s="11"/>
      <c r="G71" s="11"/>
      <c r="H71" s="11"/>
      <c r="I71" s="11"/>
      <c r="J71" s="11"/>
      <c r="K71" s="11"/>
      <c r="L71" s="11"/>
      <c r="M71" s="11"/>
      <c r="N71" s="418"/>
      <c r="O71" s="419"/>
      <c r="P71" s="133"/>
      <c r="Q71" s="12"/>
      <c r="R71" s="418"/>
      <c r="S71" s="419"/>
      <c r="T71" s="133"/>
      <c r="U71" s="12"/>
      <c r="V71" s="418"/>
      <c r="W71" s="419"/>
      <c r="X71" s="133"/>
      <c r="Z71" s="418"/>
      <c r="AA71" s="419"/>
      <c r="AB71" s="133"/>
      <c r="AC71" s="12"/>
      <c r="AD71" s="418"/>
      <c r="AE71" s="419"/>
      <c r="AF71" s="133"/>
      <c r="AG71" s="12"/>
      <c r="AH71" s="418"/>
      <c r="AI71" s="419"/>
      <c r="AJ71" s="133"/>
      <c r="AK71" s="13"/>
      <c r="AL71" s="13"/>
      <c r="AM71" s="13"/>
      <c r="AN71" s="13"/>
      <c r="AO71" s="13"/>
      <c r="AP71" s="417"/>
      <c r="AQ71" s="417"/>
    </row>
    <row r="72" spans="1:43" ht="12.75">
      <c r="A72" s="182"/>
      <c r="B72" s="416"/>
      <c r="C72" s="416"/>
      <c r="D72" s="417"/>
      <c r="E72" s="11"/>
      <c r="F72" s="11"/>
      <c r="G72" s="11"/>
      <c r="H72" s="11"/>
      <c r="I72" s="11"/>
      <c r="J72" s="11"/>
      <c r="K72" s="11"/>
      <c r="L72" s="11"/>
      <c r="M72" s="11"/>
      <c r="N72" s="418"/>
      <c r="O72" s="419"/>
      <c r="P72" s="133"/>
      <c r="Q72" s="12"/>
      <c r="R72" s="418"/>
      <c r="S72" s="419"/>
      <c r="T72" s="133"/>
      <c r="U72" s="12"/>
      <c r="V72" s="418"/>
      <c r="W72" s="419"/>
      <c r="X72" s="133"/>
      <c r="Z72" s="418"/>
      <c r="AA72" s="419"/>
      <c r="AB72" s="133"/>
      <c r="AC72" s="12"/>
      <c r="AD72" s="418"/>
      <c r="AE72" s="419"/>
      <c r="AF72" s="133"/>
      <c r="AG72" s="12"/>
      <c r="AH72" s="418"/>
      <c r="AI72" s="419"/>
      <c r="AJ72" s="133"/>
      <c r="AK72" s="13"/>
      <c r="AL72" s="13"/>
      <c r="AM72" s="13"/>
      <c r="AN72" s="13"/>
      <c r="AO72" s="13"/>
      <c r="AP72" s="417"/>
      <c r="AQ72" s="417"/>
    </row>
    <row r="73" spans="1:43" ht="12.75">
      <c r="A73" s="182"/>
      <c r="B73" s="416"/>
      <c r="C73" s="416"/>
      <c r="D73" s="417"/>
      <c r="E73" s="11"/>
      <c r="F73" s="11"/>
      <c r="G73" s="11"/>
      <c r="H73" s="11"/>
      <c r="I73" s="11"/>
      <c r="J73" s="11"/>
      <c r="K73" s="11"/>
      <c r="L73" s="11"/>
      <c r="M73" s="11"/>
      <c r="N73" s="418"/>
      <c r="O73" s="419"/>
      <c r="P73" s="133"/>
      <c r="Q73" s="12"/>
      <c r="R73" s="418"/>
      <c r="S73" s="419"/>
      <c r="T73" s="133"/>
      <c r="U73" s="12"/>
      <c r="V73" s="418"/>
      <c r="W73" s="419"/>
      <c r="X73" s="133"/>
      <c r="Z73" s="418"/>
      <c r="AA73" s="419"/>
      <c r="AB73" s="133"/>
      <c r="AC73" s="12"/>
      <c r="AD73" s="418"/>
      <c r="AE73" s="419"/>
      <c r="AF73" s="133"/>
      <c r="AG73" s="12"/>
      <c r="AH73" s="418"/>
      <c r="AI73" s="419"/>
      <c r="AJ73" s="133"/>
      <c r="AK73" s="13"/>
      <c r="AL73" s="13"/>
      <c r="AM73" s="13"/>
      <c r="AN73" s="13"/>
      <c r="AO73" s="13"/>
      <c r="AP73" s="417"/>
      <c r="AQ73" s="417"/>
    </row>
    <row r="74" spans="1:43" ht="12.75">
      <c r="A74" s="182"/>
      <c r="B74" s="416"/>
      <c r="C74" s="416"/>
      <c r="D74" s="417"/>
      <c r="E74" s="11"/>
      <c r="F74" s="11"/>
      <c r="G74" s="11"/>
      <c r="H74" s="11"/>
      <c r="I74" s="11"/>
      <c r="J74" s="11"/>
      <c r="K74" s="11"/>
      <c r="L74" s="11"/>
      <c r="M74" s="11"/>
      <c r="N74" s="418"/>
      <c r="O74" s="419"/>
      <c r="P74" s="133"/>
      <c r="Q74" s="12"/>
      <c r="R74" s="418"/>
      <c r="S74" s="419"/>
      <c r="T74" s="133"/>
      <c r="U74" s="12"/>
      <c r="V74" s="418"/>
      <c r="W74" s="419"/>
      <c r="X74" s="133"/>
      <c r="Z74" s="418"/>
      <c r="AA74" s="419"/>
      <c r="AB74" s="133"/>
      <c r="AC74" s="12"/>
      <c r="AD74" s="418"/>
      <c r="AE74" s="419"/>
      <c r="AF74" s="133"/>
      <c r="AG74" s="12"/>
      <c r="AH74" s="418"/>
      <c r="AI74" s="419"/>
      <c r="AJ74" s="133"/>
      <c r="AK74" s="13"/>
      <c r="AL74" s="13"/>
      <c r="AM74" s="13"/>
      <c r="AN74" s="13"/>
      <c r="AO74" s="13"/>
      <c r="AP74" s="417"/>
      <c r="AQ74" s="417"/>
    </row>
    <row r="75" spans="1:43" ht="12.75">
      <c r="A75" s="182"/>
      <c r="B75" s="416"/>
      <c r="C75" s="416"/>
      <c r="D75" s="417"/>
      <c r="E75" s="11"/>
      <c r="F75" s="11"/>
      <c r="G75" s="11"/>
      <c r="H75" s="11"/>
      <c r="I75" s="11"/>
      <c r="J75" s="11"/>
      <c r="K75" s="11"/>
      <c r="L75" s="11"/>
      <c r="M75" s="11"/>
      <c r="N75" s="418"/>
      <c r="O75" s="419"/>
      <c r="P75" s="133"/>
      <c r="Q75" s="12"/>
      <c r="R75" s="418"/>
      <c r="S75" s="419"/>
      <c r="T75" s="133"/>
      <c r="U75" s="12"/>
      <c r="V75" s="418"/>
      <c r="W75" s="419"/>
      <c r="X75" s="133"/>
      <c r="Z75" s="418"/>
      <c r="AA75" s="419"/>
      <c r="AB75" s="133"/>
      <c r="AC75" s="12"/>
      <c r="AD75" s="418"/>
      <c r="AE75" s="419"/>
      <c r="AF75" s="133"/>
      <c r="AG75" s="12"/>
      <c r="AH75" s="418"/>
      <c r="AI75" s="419"/>
      <c r="AJ75" s="133"/>
      <c r="AK75" s="13"/>
      <c r="AL75" s="13"/>
      <c r="AM75" s="13"/>
      <c r="AN75" s="13"/>
      <c r="AO75" s="13"/>
      <c r="AP75" s="417"/>
      <c r="AQ75" s="417"/>
    </row>
    <row r="76" spans="1:43" ht="12.75">
      <c r="A76" s="182"/>
      <c r="B76" s="416"/>
      <c r="C76" s="416"/>
      <c r="D76" s="417"/>
      <c r="E76" s="11"/>
      <c r="F76" s="11"/>
      <c r="G76" s="11"/>
      <c r="H76" s="11"/>
      <c r="I76" s="11"/>
      <c r="J76" s="11"/>
      <c r="K76" s="11"/>
      <c r="L76" s="11"/>
      <c r="M76" s="11"/>
      <c r="N76" s="418"/>
      <c r="O76" s="419"/>
      <c r="P76" s="133"/>
      <c r="Q76" s="12"/>
      <c r="R76" s="418"/>
      <c r="S76" s="419"/>
      <c r="T76" s="133"/>
      <c r="U76" s="12"/>
      <c r="V76" s="418"/>
      <c r="W76" s="419"/>
      <c r="X76" s="133"/>
      <c r="Z76" s="418"/>
      <c r="AA76" s="419"/>
      <c r="AB76" s="133"/>
      <c r="AC76" s="12"/>
      <c r="AD76" s="418"/>
      <c r="AE76" s="419"/>
      <c r="AF76" s="133"/>
      <c r="AG76" s="12"/>
      <c r="AH76" s="418"/>
      <c r="AI76" s="419"/>
      <c r="AJ76" s="133"/>
      <c r="AK76" s="13"/>
      <c r="AL76" s="13"/>
      <c r="AM76" s="13"/>
      <c r="AN76" s="13"/>
      <c r="AO76" s="13"/>
      <c r="AP76" s="417"/>
      <c r="AQ76" s="417"/>
    </row>
    <row r="77" spans="1:43" ht="12.75">
      <c r="A77" s="182"/>
      <c r="B77" s="416"/>
      <c r="C77" s="416"/>
      <c r="D77" s="417"/>
      <c r="E77" s="11"/>
      <c r="F77" s="11"/>
      <c r="G77" s="11"/>
      <c r="H77" s="11"/>
      <c r="I77" s="11"/>
      <c r="J77" s="11"/>
      <c r="K77" s="11"/>
      <c r="L77" s="11"/>
      <c r="M77" s="11"/>
      <c r="N77" s="418"/>
      <c r="O77" s="419"/>
      <c r="P77" s="133"/>
      <c r="Q77" s="12"/>
      <c r="R77" s="418"/>
      <c r="S77" s="419"/>
      <c r="T77" s="133"/>
      <c r="U77" s="12"/>
      <c r="V77" s="418"/>
      <c r="W77" s="419"/>
      <c r="X77" s="133"/>
      <c r="Z77" s="418"/>
      <c r="AA77" s="419"/>
      <c r="AB77" s="133"/>
      <c r="AC77" s="12"/>
      <c r="AD77" s="418"/>
      <c r="AE77" s="419"/>
      <c r="AF77" s="133"/>
      <c r="AG77" s="12"/>
      <c r="AH77" s="418"/>
      <c r="AI77" s="419"/>
      <c r="AJ77" s="133"/>
      <c r="AK77" s="13"/>
      <c r="AL77" s="13"/>
      <c r="AM77" s="13"/>
      <c r="AN77" s="13"/>
      <c r="AO77" s="13"/>
      <c r="AP77" s="417"/>
      <c r="AQ77" s="417"/>
    </row>
    <row r="91" spans="1:86" s="420" customFormat="1" ht="14.25">
      <c r="A91" s="152"/>
      <c r="B91" s="153"/>
      <c r="C91" s="153"/>
      <c r="D91" s="154"/>
      <c r="E91" s="4"/>
      <c r="F91" s="4"/>
      <c r="G91" s="4"/>
      <c r="H91" s="4"/>
      <c r="I91" s="4"/>
      <c r="J91" s="4"/>
      <c r="K91" s="4"/>
      <c r="L91" s="4"/>
      <c r="M91" s="4"/>
      <c r="N91" s="155"/>
      <c r="O91" s="156"/>
      <c r="P91" s="157"/>
      <c r="Q91" s="5"/>
      <c r="R91" s="155"/>
      <c r="S91" s="156"/>
      <c r="T91" s="157"/>
      <c r="U91" s="5"/>
      <c r="V91" s="155"/>
      <c r="W91" s="156"/>
      <c r="X91" s="157"/>
      <c r="Y91" s="1"/>
      <c r="Z91" s="155"/>
      <c r="AA91" s="156"/>
      <c r="AB91" s="157"/>
      <c r="AC91" s="5"/>
      <c r="AD91" s="155"/>
      <c r="AE91" s="156"/>
      <c r="AF91" s="157"/>
      <c r="AG91" s="5"/>
      <c r="AH91" s="155"/>
      <c r="AI91" s="156"/>
      <c r="AJ91" s="157"/>
      <c r="AK91" s="6"/>
      <c r="AL91" s="6"/>
      <c r="AM91" s="6"/>
      <c r="AN91" s="6"/>
      <c r="AO91" s="6"/>
      <c r="AP91" s="154"/>
      <c r="AQ91" s="154"/>
      <c r="AR91" s="153"/>
      <c r="AS91" s="152"/>
      <c r="AT91" s="152"/>
      <c r="AU91" s="152"/>
      <c r="AV91" s="152"/>
      <c r="AW91" s="152"/>
      <c r="AX91" s="152"/>
      <c r="AY91" s="15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  <c r="BJ91" s="342"/>
      <c r="BK91" s="342"/>
      <c r="BL91" s="342"/>
      <c r="BM91" s="342"/>
      <c r="BN91" s="342"/>
      <c r="BO91" s="342"/>
      <c r="BP91" s="342"/>
      <c r="BQ91" s="342"/>
      <c r="BR91" s="342"/>
      <c r="BS91" s="342"/>
      <c r="BT91" s="342"/>
      <c r="BU91" s="342"/>
      <c r="BV91" s="342"/>
      <c r="BW91" s="342"/>
      <c r="BX91" s="342"/>
      <c r="BY91" s="342"/>
      <c r="BZ91" s="342"/>
      <c r="CA91" s="342"/>
      <c r="CB91" s="342"/>
      <c r="CC91" s="342"/>
      <c r="CD91" s="342"/>
      <c r="CE91" s="342"/>
      <c r="CF91" s="342"/>
      <c r="CG91" s="342"/>
      <c r="CH91" s="342"/>
    </row>
    <row r="92" spans="1:86" s="420" customFormat="1" ht="14.25">
      <c r="A92" s="152"/>
      <c r="B92" s="153"/>
      <c r="C92" s="153"/>
      <c r="D92" s="154"/>
      <c r="E92" s="4"/>
      <c r="F92" s="4"/>
      <c r="G92" s="4"/>
      <c r="H92" s="4"/>
      <c r="I92" s="4"/>
      <c r="J92" s="4"/>
      <c r="K92" s="4"/>
      <c r="L92" s="4"/>
      <c r="M92" s="4"/>
      <c r="N92" s="155"/>
      <c r="O92" s="156"/>
      <c r="P92" s="157"/>
      <c r="Q92" s="5"/>
      <c r="R92" s="155"/>
      <c r="S92" s="156"/>
      <c r="T92" s="157"/>
      <c r="U92" s="5"/>
      <c r="V92" s="155"/>
      <c r="W92" s="156"/>
      <c r="X92" s="157"/>
      <c r="Y92" s="1"/>
      <c r="Z92" s="155"/>
      <c r="AA92" s="156"/>
      <c r="AB92" s="157"/>
      <c r="AC92" s="5"/>
      <c r="AD92" s="155"/>
      <c r="AE92" s="156"/>
      <c r="AF92" s="157"/>
      <c r="AG92" s="5"/>
      <c r="AH92" s="155"/>
      <c r="AI92" s="156"/>
      <c r="AJ92" s="157"/>
      <c r="AK92" s="6"/>
      <c r="AL92" s="6"/>
      <c r="AM92" s="6"/>
      <c r="AN92" s="6"/>
      <c r="AO92" s="6"/>
      <c r="AP92" s="154"/>
      <c r="AQ92" s="154"/>
      <c r="AR92" s="153"/>
      <c r="AS92" s="152"/>
      <c r="AT92" s="152"/>
      <c r="AU92" s="152"/>
      <c r="AV92" s="152"/>
      <c r="AW92" s="152"/>
      <c r="AX92" s="152"/>
      <c r="AY92" s="152"/>
      <c r="AZ92" s="342"/>
      <c r="BA92" s="342"/>
      <c r="BB92" s="342"/>
      <c r="BC92" s="342"/>
      <c r="BD92" s="342"/>
      <c r="BE92" s="342"/>
      <c r="BF92" s="342"/>
      <c r="BG92" s="342"/>
      <c r="BH92" s="342"/>
      <c r="BI92" s="342"/>
      <c r="BJ92" s="342"/>
      <c r="BK92" s="342"/>
      <c r="BL92" s="342"/>
      <c r="BM92" s="342"/>
      <c r="BN92" s="342"/>
      <c r="BO92" s="342"/>
      <c r="BP92" s="342"/>
      <c r="BQ92" s="342"/>
      <c r="BR92" s="342"/>
      <c r="BS92" s="342"/>
      <c r="BT92" s="342"/>
      <c r="BU92" s="342"/>
      <c r="BV92" s="342"/>
      <c r="BW92" s="342"/>
      <c r="BX92" s="342"/>
      <c r="BY92" s="342"/>
      <c r="BZ92" s="342"/>
      <c r="CA92" s="342"/>
      <c r="CB92" s="342"/>
      <c r="CC92" s="342"/>
      <c r="CD92" s="342"/>
      <c r="CE92" s="342"/>
      <c r="CF92" s="342"/>
      <c r="CG92" s="342"/>
      <c r="CH92" s="342"/>
    </row>
    <row r="93" spans="52:86" ht="12.75">
      <c r="AZ93" s="421"/>
      <c r="BA93" s="421"/>
      <c r="BB93" s="421"/>
      <c r="BC93" s="421"/>
      <c r="BD93" s="421"/>
      <c r="BE93" s="421"/>
      <c r="BF93" s="421"/>
      <c r="BG93" s="421"/>
      <c r="BH93" s="421"/>
      <c r="BI93" s="421"/>
      <c r="BJ93" s="421"/>
      <c r="BK93" s="421"/>
      <c r="BL93" s="421"/>
      <c r="BM93" s="421"/>
      <c r="BN93" s="421"/>
      <c r="BO93" s="421"/>
      <c r="BP93" s="421"/>
      <c r="BQ93" s="421"/>
      <c r="BR93" s="421"/>
      <c r="BS93" s="421"/>
      <c r="BT93" s="421"/>
      <c r="BU93" s="421"/>
      <c r="BV93" s="421"/>
      <c r="BW93" s="421"/>
      <c r="BX93" s="421"/>
      <c r="BY93" s="421"/>
      <c r="BZ93" s="421"/>
      <c r="CA93" s="421"/>
      <c r="CB93" s="421"/>
      <c r="CC93" s="421"/>
      <c r="CD93" s="421"/>
      <c r="CE93" s="421"/>
      <c r="CF93" s="421"/>
      <c r="CG93" s="421"/>
      <c r="CH93" s="421"/>
    </row>
    <row r="98" spans="1:51" s="379" customFormat="1" ht="12.75">
      <c r="A98" s="152"/>
      <c r="B98" s="153"/>
      <c r="C98" s="153"/>
      <c r="D98" s="154"/>
      <c r="E98" s="4"/>
      <c r="F98" s="4"/>
      <c r="G98" s="4"/>
      <c r="H98" s="4"/>
      <c r="I98" s="4"/>
      <c r="J98" s="4"/>
      <c r="K98" s="4"/>
      <c r="L98" s="4"/>
      <c r="M98" s="4"/>
      <c r="N98" s="155"/>
      <c r="O98" s="156"/>
      <c r="P98" s="157"/>
      <c r="Q98" s="5"/>
      <c r="R98" s="155"/>
      <c r="S98" s="156"/>
      <c r="T98" s="157"/>
      <c r="U98" s="5"/>
      <c r="V98" s="155"/>
      <c r="W98" s="156"/>
      <c r="X98" s="157"/>
      <c r="Y98" s="1"/>
      <c r="Z98" s="155"/>
      <c r="AA98" s="156"/>
      <c r="AB98" s="157"/>
      <c r="AC98" s="5"/>
      <c r="AD98" s="155"/>
      <c r="AE98" s="156"/>
      <c r="AF98" s="157"/>
      <c r="AG98" s="5"/>
      <c r="AH98" s="155"/>
      <c r="AI98" s="156"/>
      <c r="AJ98" s="157"/>
      <c r="AK98" s="6"/>
      <c r="AL98" s="6"/>
      <c r="AM98" s="6"/>
      <c r="AN98" s="6"/>
      <c r="AO98" s="6"/>
      <c r="AP98" s="154"/>
      <c r="AQ98" s="154"/>
      <c r="AR98" s="153"/>
      <c r="AS98" s="152"/>
      <c r="AT98" s="152"/>
      <c r="AU98" s="152"/>
      <c r="AV98" s="152"/>
      <c r="AW98" s="152"/>
      <c r="AX98" s="152"/>
      <c r="AY98" s="152"/>
    </row>
    <row r="99" spans="1:51" s="379" customFormat="1" ht="12.75">
      <c r="A99" s="152"/>
      <c r="B99" s="153"/>
      <c r="C99" s="153"/>
      <c r="D99" s="154"/>
      <c r="E99" s="4"/>
      <c r="F99" s="4"/>
      <c r="G99" s="4"/>
      <c r="H99" s="4"/>
      <c r="I99" s="4"/>
      <c r="J99" s="4"/>
      <c r="K99" s="4"/>
      <c r="L99" s="4"/>
      <c r="M99" s="4"/>
      <c r="N99" s="155"/>
      <c r="O99" s="156"/>
      <c r="P99" s="157"/>
      <c r="Q99" s="5"/>
      <c r="R99" s="155"/>
      <c r="S99" s="156"/>
      <c r="T99" s="157"/>
      <c r="U99" s="5"/>
      <c r="V99" s="155"/>
      <c r="W99" s="156"/>
      <c r="X99" s="157"/>
      <c r="Y99" s="1"/>
      <c r="Z99" s="155"/>
      <c r="AA99" s="156"/>
      <c r="AB99" s="157"/>
      <c r="AC99" s="5"/>
      <c r="AD99" s="155"/>
      <c r="AE99" s="156"/>
      <c r="AF99" s="157"/>
      <c r="AG99" s="5"/>
      <c r="AH99" s="155"/>
      <c r="AI99" s="156"/>
      <c r="AJ99" s="157"/>
      <c r="AK99" s="6"/>
      <c r="AL99" s="6"/>
      <c r="AM99" s="6"/>
      <c r="AN99" s="6"/>
      <c r="AO99" s="6"/>
      <c r="AP99" s="154"/>
      <c r="AQ99" s="154"/>
      <c r="AR99" s="153"/>
      <c r="AS99" s="152"/>
      <c r="AT99" s="152"/>
      <c r="AU99" s="152"/>
      <c r="AV99" s="152"/>
      <c r="AW99" s="152"/>
      <c r="AX99" s="152"/>
      <c r="AY99" s="152"/>
    </row>
    <row r="100" spans="1:51" s="422" customFormat="1" ht="15">
      <c r="A100" s="152"/>
      <c r="B100" s="153"/>
      <c r="C100" s="153"/>
      <c r="D100" s="154"/>
      <c r="E100" s="4"/>
      <c r="F100" s="4"/>
      <c r="G100" s="4"/>
      <c r="H100" s="4"/>
      <c r="I100" s="4"/>
      <c r="J100" s="4"/>
      <c r="K100" s="4"/>
      <c r="L100" s="4"/>
      <c r="M100" s="4"/>
      <c r="N100" s="155"/>
      <c r="O100" s="156"/>
      <c r="P100" s="157"/>
      <c r="Q100" s="5"/>
      <c r="R100" s="155"/>
      <c r="S100" s="156"/>
      <c r="T100" s="157"/>
      <c r="U100" s="5"/>
      <c r="V100" s="155"/>
      <c r="W100" s="156"/>
      <c r="X100" s="157"/>
      <c r="Y100" s="1"/>
      <c r="Z100" s="155"/>
      <c r="AA100" s="156"/>
      <c r="AB100" s="157"/>
      <c r="AC100" s="5"/>
      <c r="AD100" s="155"/>
      <c r="AE100" s="156"/>
      <c r="AF100" s="157"/>
      <c r="AG100" s="5"/>
      <c r="AH100" s="155"/>
      <c r="AI100" s="156"/>
      <c r="AJ100" s="157"/>
      <c r="AK100" s="6"/>
      <c r="AL100" s="6"/>
      <c r="AM100" s="6"/>
      <c r="AN100" s="6"/>
      <c r="AO100" s="6"/>
      <c r="AP100" s="154"/>
      <c r="AQ100" s="154"/>
      <c r="AR100" s="153"/>
      <c r="AS100" s="152"/>
      <c r="AT100" s="152"/>
      <c r="AU100" s="152"/>
      <c r="AV100" s="152"/>
      <c r="AW100" s="152"/>
      <c r="AX100" s="152"/>
      <c r="AY100" s="152"/>
    </row>
    <row r="190" spans="44:51" ht="12.75">
      <c r="AR190" s="423"/>
      <c r="AS190" s="362"/>
      <c r="AT190" s="362"/>
      <c r="AU190" s="362"/>
      <c r="AV190" s="362"/>
      <c r="AW190" s="362"/>
      <c r="AX190" s="362"/>
      <c r="AY190" s="362"/>
    </row>
    <row r="252" spans="1:51" s="362" customFormat="1" ht="12.75">
      <c r="A252" s="152"/>
      <c r="B252" s="153"/>
      <c r="C252" s="153"/>
      <c r="D252" s="154"/>
      <c r="E252" s="4"/>
      <c r="F252" s="4"/>
      <c r="G252" s="4"/>
      <c r="H252" s="4"/>
      <c r="I252" s="4"/>
      <c r="J252" s="4"/>
      <c r="K252" s="4"/>
      <c r="L252" s="4"/>
      <c r="M252" s="4"/>
      <c r="N252" s="155"/>
      <c r="O252" s="156"/>
      <c r="P252" s="157"/>
      <c r="Q252" s="5"/>
      <c r="R252" s="155"/>
      <c r="S252" s="156"/>
      <c r="T252" s="157"/>
      <c r="U252" s="5"/>
      <c r="V252" s="155"/>
      <c r="W252" s="156"/>
      <c r="X252" s="157"/>
      <c r="Y252" s="1"/>
      <c r="Z252" s="155"/>
      <c r="AA252" s="156"/>
      <c r="AB252" s="157"/>
      <c r="AC252" s="5"/>
      <c r="AD252" s="155"/>
      <c r="AE252" s="156"/>
      <c r="AF252" s="157"/>
      <c r="AG252" s="5"/>
      <c r="AH252" s="155"/>
      <c r="AI252" s="156"/>
      <c r="AJ252" s="157"/>
      <c r="AK252" s="6"/>
      <c r="AL252" s="6"/>
      <c r="AM252" s="6"/>
      <c r="AN252" s="6"/>
      <c r="AO252" s="6"/>
      <c r="AP252" s="154"/>
      <c r="AQ252" s="154"/>
      <c r="AR252" s="153"/>
      <c r="AS252" s="152"/>
      <c r="AT252" s="152"/>
      <c r="AU252" s="152"/>
      <c r="AV252" s="152"/>
      <c r="AW252" s="152"/>
      <c r="AX252" s="152"/>
      <c r="AY252" s="152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52" customWidth="1"/>
    <col min="2" max="2" width="14.7109375" style="153" customWidth="1"/>
    <col min="3" max="3" width="3.7109375" style="153" customWidth="1"/>
    <col min="4" max="4" width="3.7109375" style="154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55" customWidth="1"/>
    <col min="15" max="15" width="3.28125" style="156" customWidth="1"/>
    <col min="16" max="16" width="3.421875" style="157" customWidth="1"/>
    <col min="17" max="17" width="3.28125" style="5" customWidth="1"/>
    <col min="18" max="18" width="3.7109375" style="155" customWidth="1"/>
    <col min="19" max="19" width="3.7109375" style="156" customWidth="1"/>
    <col min="20" max="20" width="2.7109375" style="157" customWidth="1"/>
    <col min="21" max="21" width="3.7109375" style="5" customWidth="1"/>
    <col min="22" max="22" width="4.7109375" style="155" customWidth="1"/>
    <col min="23" max="23" width="4.7109375" style="156" customWidth="1"/>
    <col min="24" max="24" width="3.28125" style="157" customWidth="1"/>
    <col min="25" max="25" width="4.7109375" style="1" customWidth="1"/>
    <col min="26" max="26" width="3.28125" style="155" customWidth="1"/>
    <col min="27" max="27" width="3.28125" style="156" customWidth="1"/>
    <col min="28" max="28" width="2.8515625" style="157" customWidth="1"/>
    <col min="29" max="29" width="4.57421875" style="5" bestFit="1" customWidth="1"/>
    <col min="30" max="30" width="3.28125" style="155" customWidth="1"/>
    <col min="31" max="31" width="3.28125" style="156" customWidth="1"/>
    <col min="32" max="32" width="2.7109375" style="157" customWidth="1"/>
    <col min="33" max="33" width="3.8515625" style="5" customWidth="1"/>
    <col min="34" max="34" width="3.28125" style="155" customWidth="1"/>
    <col min="35" max="35" width="3.28125" style="156" customWidth="1"/>
    <col min="36" max="36" width="2.7109375" style="157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54" customWidth="1"/>
    <col min="43" max="43" width="4.00390625" style="154" customWidth="1"/>
    <col min="44" max="44" width="1.421875" style="153" customWidth="1"/>
    <col min="45" max="50" width="1.421875" style="152" customWidth="1"/>
    <col min="51" max="51" width="2.7109375" style="152" customWidth="1"/>
    <col min="52" max="52" width="6.00390625" style="152" customWidth="1"/>
    <col min="53" max="53" width="4.7109375" style="152" customWidth="1"/>
    <col min="54" max="54" width="7.57421875" style="152" customWidth="1"/>
    <col min="55" max="61" width="4.7109375" style="152" customWidth="1"/>
    <col min="62" max="16384" width="9.140625" style="152" customWidth="1"/>
  </cols>
  <sheetData>
    <row r="1" spans="2:60" s="144" customFormat="1" ht="15">
      <c r="B1" s="131" t="s">
        <v>144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  <c r="W1" s="147"/>
      <c r="X1" s="148"/>
      <c r="Y1" s="1"/>
      <c r="Z1" s="146"/>
      <c r="AA1" s="147"/>
      <c r="AB1" s="148"/>
      <c r="AC1" s="2"/>
      <c r="AD1" s="146"/>
      <c r="AE1" s="147"/>
      <c r="AF1" s="148"/>
      <c r="AG1" s="2"/>
      <c r="AH1" s="146"/>
      <c r="AI1" s="147"/>
      <c r="AJ1" s="148"/>
      <c r="AK1" s="3"/>
      <c r="AL1" s="3"/>
      <c r="AM1" s="3"/>
      <c r="AN1" s="3"/>
      <c r="AO1" s="3"/>
      <c r="AP1" s="149"/>
      <c r="AQ1" s="149"/>
      <c r="AR1" s="150"/>
      <c r="AZ1" s="151"/>
      <c r="BA1" s="151"/>
      <c r="BB1" s="151"/>
      <c r="BC1" s="151"/>
      <c r="BD1" s="151"/>
      <c r="BE1" s="151"/>
      <c r="BF1" s="151"/>
      <c r="BG1" s="151"/>
      <c r="BH1" s="151"/>
    </row>
    <row r="2" spans="3:60" ht="12.75">
      <c r="C2" s="154"/>
      <c r="D2" s="4"/>
      <c r="L2" s="155"/>
      <c r="M2" s="156"/>
      <c r="N2" s="157"/>
      <c r="O2" s="5"/>
      <c r="P2" s="155"/>
      <c r="Q2" s="156"/>
      <c r="R2" s="5"/>
      <c r="S2" s="155"/>
      <c r="T2" s="156"/>
      <c r="U2" s="156"/>
      <c r="AQ2" s="158">
        <v>43</v>
      </c>
      <c r="AR2" s="159">
        <v>44</v>
      </c>
      <c r="AS2" s="160"/>
      <c r="AT2" s="160"/>
      <c r="AU2" s="160"/>
      <c r="AV2" s="160"/>
      <c r="AW2" s="160"/>
      <c r="AX2" s="161"/>
      <c r="AZ2" s="162"/>
      <c r="BA2" s="162"/>
      <c r="BB2" s="162"/>
      <c r="BC2" s="162"/>
      <c r="BD2" s="162"/>
      <c r="BE2" s="162"/>
      <c r="BF2" s="162"/>
      <c r="BG2" s="162"/>
      <c r="BH2" s="162"/>
    </row>
    <row r="3" spans="2:61" ht="13.5" thickBot="1">
      <c r="B3" s="14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AR3" s="160"/>
      <c r="AS3" s="160"/>
      <c r="AT3" s="160"/>
      <c r="AU3" s="160"/>
      <c r="AV3" s="160"/>
      <c r="AW3" s="160"/>
      <c r="AX3" s="161"/>
      <c r="AZ3" s="162"/>
      <c r="BA3" s="162"/>
      <c r="BB3" s="164"/>
      <c r="BC3" s="165">
        <v>47</v>
      </c>
      <c r="BD3" s="165">
        <v>48</v>
      </c>
      <c r="BE3" s="165">
        <v>49</v>
      </c>
      <c r="BF3" s="165">
        <v>50</v>
      </c>
      <c r="BG3" s="165">
        <v>51</v>
      </c>
      <c r="BH3" s="165">
        <v>52</v>
      </c>
      <c r="BI3" s="166">
        <v>53</v>
      </c>
    </row>
    <row r="4" spans="2:60" ht="15">
      <c r="B4" s="167"/>
      <c r="C4" s="154"/>
      <c r="D4" s="4"/>
      <c r="L4" s="155"/>
      <c r="M4" s="156"/>
      <c r="N4" s="157"/>
      <c r="O4" s="5"/>
      <c r="P4" s="155"/>
      <c r="Q4" s="156"/>
      <c r="R4" s="5"/>
      <c r="S4" s="155"/>
      <c r="T4" s="156"/>
      <c r="U4" s="156"/>
      <c r="AQ4" s="168" t="s">
        <v>1</v>
      </c>
      <c r="AR4" s="160"/>
      <c r="AS4" s="160"/>
      <c r="AT4" s="160"/>
      <c r="AU4" s="160"/>
      <c r="AV4" s="160"/>
      <c r="AW4" s="160"/>
      <c r="AX4" s="161"/>
      <c r="AZ4" s="162"/>
      <c r="BA4" s="162"/>
      <c r="BB4" s="169"/>
      <c r="BC4" s="170"/>
      <c r="BD4" s="170"/>
      <c r="BE4" s="170"/>
      <c r="BF4" s="170"/>
      <c r="BG4" s="170"/>
      <c r="BH4" s="170"/>
    </row>
    <row r="5" spans="2:61" ht="12.75" customHeight="1">
      <c r="B5" s="171" t="s">
        <v>155</v>
      </c>
      <c r="C5" s="163"/>
      <c r="D5" s="163"/>
      <c r="E5" s="163"/>
      <c r="F5" s="163"/>
      <c r="H5" s="152"/>
      <c r="I5" s="152"/>
      <c r="J5" s="152"/>
      <c r="K5" s="172"/>
      <c r="L5" s="172"/>
      <c r="M5" s="172"/>
      <c r="N5" s="172"/>
      <c r="O5" s="5"/>
      <c r="P5" s="155"/>
      <c r="Q5" s="134" t="s">
        <v>143</v>
      </c>
      <c r="R5" s="163"/>
      <c r="S5" s="163"/>
      <c r="T5" s="163"/>
      <c r="U5" s="163"/>
      <c r="AQ5" s="173"/>
      <c r="AR5" s="160"/>
      <c r="AS5" s="160"/>
      <c r="AT5" s="160"/>
      <c r="AU5" s="160"/>
      <c r="AV5" s="160"/>
      <c r="AW5" s="160"/>
      <c r="AX5" s="161"/>
      <c r="AZ5" s="162"/>
      <c r="BA5" s="162"/>
      <c r="BB5" s="62" t="s">
        <v>140</v>
      </c>
      <c r="BC5" s="174" t="e">
        <f>AVERAGE(O12:O31)</f>
        <v>#DIV/0!</v>
      </c>
      <c r="BD5" s="175" t="e">
        <f>AVERAGE(S12:S31)</f>
        <v>#DIV/0!</v>
      </c>
      <c r="BE5" s="176" t="e">
        <f>AVERAGE(W12:W31)</f>
        <v>#DIV/0!</v>
      </c>
      <c r="BF5" s="177" t="e">
        <f>AVERAGE(AA12:AA31)</f>
        <v>#DIV/0!</v>
      </c>
      <c r="BG5" s="178" t="e">
        <f>AVERAGE(AE12:AE31)</f>
        <v>#DIV/0!</v>
      </c>
      <c r="BH5" s="179" t="e">
        <f>AVERAGE(AI12:AI31)</f>
        <v>#DIV/0!</v>
      </c>
      <c r="BI5" s="180" t="e">
        <f>AVERAGE(AM12:AM31)</f>
        <v>#DIV/0!</v>
      </c>
    </row>
    <row r="6" spans="2:61" ht="12.75" customHeight="1">
      <c r="B6" s="34"/>
      <c r="C6" s="154"/>
      <c r="D6" s="4"/>
      <c r="H6" s="152"/>
      <c r="I6" s="152"/>
      <c r="J6" s="152"/>
      <c r="K6" s="14"/>
      <c r="L6" s="14"/>
      <c r="M6" s="14"/>
      <c r="N6" s="14"/>
      <c r="O6" s="5"/>
      <c r="P6" s="155"/>
      <c r="Q6" s="156"/>
      <c r="R6" s="5"/>
      <c r="S6" s="155"/>
      <c r="T6" s="156"/>
      <c r="U6" s="156"/>
      <c r="AQ6" s="173"/>
      <c r="AR6" s="160"/>
      <c r="AS6" s="160"/>
      <c r="AT6" s="160"/>
      <c r="AU6" s="160"/>
      <c r="AV6" s="160"/>
      <c r="AW6" s="160"/>
      <c r="AX6" s="161"/>
      <c r="AZ6" s="162"/>
      <c r="BA6" s="162"/>
      <c r="BB6" s="62" t="s">
        <v>141</v>
      </c>
      <c r="BC6" s="181" t="e">
        <f>STDEV(O12:O31)</f>
        <v>#DIV/0!</v>
      </c>
      <c r="BD6" s="181" t="e">
        <f>STDEV(S12:S31)</f>
        <v>#DIV/0!</v>
      </c>
      <c r="BE6" s="181" t="e">
        <f>STDEV(W12:W31)</f>
        <v>#DIV/0!</v>
      </c>
      <c r="BF6" s="181" t="e">
        <f>STDEV(AA12:AA31)</f>
        <v>#DIV/0!</v>
      </c>
      <c r="BG6" s="181" t="e">
        <f>STDEV(AE12:AE31)</f>
        <v>#DIV/0!</v>
      </c>
      <c r="BH6" s="181" t="e">
        <f>STDEV(AI12:AI31)</f>
        <v>#DIV/0!</v>
      </c>
      <c r="BI6" s="181" t="e">
        <f>STDEV(AM12:AM31)</f>
        <v>#DIV/0!</v>
      </c>
    </row>
    <row r="7" spans="1:60" ht="19.5" customHeight="1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  <c r="X7" s="158">
        <v>24</v>
      </c>
      <c r="Y7" s="158">
        <v>25</v>
      </c>
      <c r="Z7" s="158">
        <v>26</v>
      </c>
      <c r="AA7" s="158">
        <v>27</v>
      </c>
      <c r="AB7" s="158">
        <v>28</v>
      </c>
      <c r="AC7" s="158">
        <v>29</v>
      </c>
      <c r="AD7" s="158">
        <v>30</v>
      </c>
      <c r="AE7" s="158">
        <v>31</v>
      </c>
      <c r="AF7" s="158">
        <v>32</v>
      </c>
      <c r="AG7" s="158">
        <v>33</v>
      </c>
      <c r="AH7" s="158">
        <v>34</v>
      </c>
      <c r="AI7" s="158">
        <v>35</v>
      </c>
      <c r="AJ7" s="158">
        <v>36</v>
      </c>
      <c r="AK7" s="158">
        <v>37</v>
      </c>
      <c r="AL7" s="158">
        <v>38</v>
      </c>
      <c r="AM7" s="158">
        <v>39</v>
      </c>
      <c r="AN7" s="158">
        <v>40</v>
      </c>
      <c r="AO7" s="158">
        <v>41</v>
      </c>
      <c r="AP7" s="158">
        <v>42</v>
      </c>
      <c r="AQ7" s="173"/>
      <c r="AR7" s="160"/>
      <c r="AS7" s="160"/>
      <c r="AT7" s="160"/>
      <c r="AU7" s="160"/>
      <c r="AV7" s="160"/>
      <c r="AW7" s="160"/>
      <c r="AX7" s="161"/>
      <c r="AZ7" s="162"/>
      <c r="BA7" s="162"/>
      <c r="BB7" s="162"/>
      <c r="BC7" s="162"/>
      <c r="BD7" s="162"/>
      <c r="BE7" s="162"/>
      <c r="BF7" s="162"/>
      <c r="BG7" s="162"/>
      <c r="BH7" s="162"/>
    </row>
    <row r="8" spans="2:60" ht="13.5" customHeight="1" thickBot="1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32"/>
      <c r="N8" s="152"/>
      <c r="O8" s="152"/>
      <c r="P8" s="132">
        <v>1</v>
      </c>
      <c r="Q8" s="132"/>
      <c r="R8" s="152"/>
      <c r="S8" s="152"/>
      <c r="T8" s="132">
        <v>2</v>
      </c>
      <c r="U8" s="152"/>
      <c r="V8" s="132"/>
      <c r="W8" s="152"/>
      <c r="X8" s="132">
        <v>3</v>
      </c>
      <c r="Y8" s="182"/>
      <c r="Z8" s="132"/>
      <c r="AA8" s="182"/>
      <c r="AB8" s="132">
        <v>4</v>
      </c>
      <c r="AC8" s="183"/>
      <c r="AD8" s="182"/>
      <c r="AE8" s="182"/>
      <c r="AF8" s="184">
        <v>5</v>
      </c>
      <c r="AG8" s="183"/>
      <c r="AH8" s="185"/>
      <c r="AI8" s="185"/>
      <c r="AJ8" s="186">
        <v>6</v>
      </c>
      <c r="AK8" s="186"/>
      <c r="AL8" s="187"/>
      <c r="AM8" s="187">
        <v>7</v>
      </c>
      <c r="AN8" s="187"/>
      <c r="AO8" s="187"/>
      <c r="AP8" s="152"/>
      <c r="AQ8" s="173"/>
      <c r="AR8" s="152"/>
      <c r="AZ8" s="162"/>
      <c r="BA8" s="162"/>
      <c r="BB8" s="188"/>
      <c r="BC8" s="188"/>
      <c r="BD8" s="188"/>
      <c r="BE8" s="188"/>
      <c r="BF8" s="188"/>
      <c r="BG8" s="188"/>
      <c r="BH8" s="188"/>
    </row>
    <row r="9" spans="1:60" ht="12.75" customHeight="1" thickBot="1">
      <c r="A9" s="189" t="s">
        <v>2</v>
      </c>
      <c r="B9" s="190" t="s">
        <v>3</v>
      </c>
      <c r="C9" s="191"/>
      <c r="D9" s="192" t="s">
        <v>4</v>
      </c>
      <c r="E9" s="137" t="s">
        <v>5</v>
      </c>
      <c r="F9" s="136"/>
      <c r="G9" s="136"/>
      <c r="H9" s="135" t="s">
        <v>5</v>
      </c>
      <c r="I9" s="193"/>
      <c r="J9" s="193"/>
      <c r="K9" s="135" t="s">
        <v>6</v>
      </c>
      <c r="L9" s="136"/>
      <c r="M9" s="136"/>
      <c r="N9" s="194" t="s">
        <v>7</v>
      </c>
      <c r="O9" s="195"/>
      <c r="P9" s="195"/>
      <c r="Q9" s="196"/>
      <c r="R9" s="197" t="s">
        <v>131</v>
      </c>
      <c r="S9" s="197"/>
      <c r="T9" s="197"/>
      <c r="U9" s="198"/>
      <c r="V9" s="199" t="s">
        <v>8</v>
      </c>
      <c r="W9" s="200"/>
      <c r="X9" s="200"/>
      <c r="Y9" s="200"/>
      <c r="Z9" s="201" t="s">
        <v>9</v>
      </c>
      <c r="AA9" s="202"/>
      <c r="AB9" s="202"/>
      <c r="AC9" s="203"/>
      <c r="AD9" s="204" t="s">
        <v>10</v>
      </c>
      <c r="AE9" s="204"/>
      <c r="AF9" s="204"/>
      <c r="AG9" s="204"/>
      <c r="AH9" s="205" t="s">
        <v>11</v>
      </c>
      <c r="AI9" s="206"/>
      <c r="AJ9" s="206"/>
      <c r="AK9" s="207"/>
      <c r="AL9" s="208" t="s">
        <v>148</v>
      </c>
      <c r="AM9" s="209"/>
      <c r="AN9" s="209"/>
      <c r="AO9" s="209"/>
      <c r="AP9" s="210"/>
      <c r="AQ9" s="173"/>
      <c r="AR9" s="211"/>
      <c r="AS9" s="212"/>
      <c r="AT9" s="212"/>
      <c r="AU9" s="212"/>
      <c r="AV9" s="212"/>
      <c r="AW9" s="212"/>
      <c r="AX9" s="212"/>
      <c r="AZ9" s="188">
        <v>45</v>
      </c>
      <c r="BA9" s="188">
        <v>46</v>
      </c>
      <c r="BB9" s="162"/>
      <c r="BC9" s="162"/>
      <c r="BD9" s="162"/>
      <c r="BE9" s="162"/>
      <c r="BF9" s="162"/>
      <c r="BG9" s="162"/>
      <c r="BH9" s="162"/>
    </row>
    <row r="10" spans="1:61" s="239" customFormat="1" ht="13.5" thickBot="1">
      <c r="A10" s="213"/>
      <c r="B10" s="214"/>
      <c r="C10" s="215"/>
      <c r="D10" s="216"/>
      <c r="E10" s="138" t="s">
        <v>12</v>
      </c>
      <c r="F10" s="139"/>
      <c r="G10" s="139"/>
      <c r="H10" s="140" t="s">
        <v>13</v>
      </c>
      <c r="I10" s="217"/>
      <c r="J10" s="217"/>
      <c r="K10" s="141" t="s">
        <v>129</v>
      </c>
      <c r="L10" s="142"/>
      <c r="M10" s="142"/>
      <c r="N10" s="218" t="s">
        <v>14</v>
      </c>
      <c r="O10" s="219"/>
      <c r="P10" s="219"/>
      <c r="Q10" s="220"/>
      <c r="R10" s="221" t="s">
        <v>15</v>
      </c>
      <c r="S10" s="222"/>
      <c r="T10" s="222"/>
      <c r="U10" s="223"/>
      <c r="V10" s="224" t="s">
        <v>16</v>
      </c>
      <c r="W10" s="225"/>
      <c r="X10" s="225"/>
      <c r="Y10" s="225"/>
      <c r="Z10" s="226" t="s">
        <v>17</v>
      </c>
      <c r="AA10" s="227"/>
      <c r="AB10" s="227"/>
      <c r="AC10" s="228"/>
      <c r="AD10" s="229" t="s">
        <v>18</v>
      </c>
      <c r="AE10" s="229"/>
      <c r="AF10" s="229"/>
      <c r="AG10" s="229"/>
      <c r="AH10" s="230" t="s">
        <v>19</v>
      </c>
      <c r="AI10" s="231"/>
      <c r="AJ10" s="231"/>
      <c r="AK10" s="232"/>
      <c r="AL10" s="233" t="s">
        <v>149</v>
      </c>
      <c r="AM10" s="234"/>
      <c r="AN10" s="234"/>
      <c r="AO10" s="234"/>
      <c r="AP10" s="235" t="s">
        <v>3</v>
      </c>
      <c r="AQ10" s="173"/>
      <c r="AR10" s="236" t="s">
        <v>20</v>
      </c>
      <c r="AS10" s="237"/>
      <c r="AT10" s="237"/>
      <c r="AU10" s="237"/>
      <c r="AV10" s="237"/>
      <c r="AW10" s="237"/>
      <c r="AX10" s="238"/>
      <c r="AZ10" s="240"/>
      <c r="BA10" s="241"/>
      <c r="BB10" s="242" t="s">
        <v>130</v>
      </c>
      <c r="BC10" s="217"/>
      <c r="BD10" s="217"/>
      <c r="BE10" s="217"/>
      <c r="BF10" s="217"/>
      <c r="BG10" s="217"/>
      <c r="BH10" s="217"/>
      <c r="BI10" s="163"/>
    </row>
    <row r="11" spans="1:61" s="266" customFormat="1" ht="15.75" thickBot="1">
      <c r="A11" s="243"/>
      <c r="B11" s="138"/>
      <c r="C11" s="244"/>
      <c r="D11" s="245"/>
      <c r="E11" s="246">
        <v>2013</v>
      </c>
      <c r="F11" s="247">
        <v>2014</v>
      </c>
      <c r="G11" s="15" t="s">
        <v>21</v>
      </c>
      <c r="H11" s="16">
        <v>13</v>
      </c>
      <c r="I11" s="248">
        <v>14</v>
      </c>
      <c r="J11" s="15" t="s">
        <v>21</v>
      </c>
      <c r="K11" s="249">
        <v>13</v>
      </c>
      <c r="L11" s="250">
        <v>14</v>
      </c>
      <c r="M11" s="7" t="s">
        <v>21</v>
      </c>
      <c r="N11" s="251">
        <v>13</v>
      </c>
      <c r="O11" s="252">
        <v>14</v>
      </c>
      <c r="P11" s="253" t="s">
        <v>22</v>
      </c>
      <c r="Q11" s="8" t="s">
        <v>21</v>
      </c>
      <c r="R11" s="254">
        <v>13</v>
      </c>
      <c r="S11" s="255">
        <v>14</v>
      </c>
      <c r="T11" s="253" t="s">
        <v>22</v>
      </c>
      <c r="U11" s="8" t="s">
        <v>21</v>
      </c>
      <c r="V11" s="251">
        <v>13</v>
      </c>
      <c r="W11" s="248">
        <v>14</v>
      </c>
      <c r="X11" s="253" t="s">
        <v>22</v>
      </c>
      <c r="Y11" s="7" t="s">
        <v>21</v>
      </c>
      <c r="Z11" s="256">
        <v>13</v>
      </c>
      <c r="AA11" s="257">
        <v>14</v>
      </c>
      <c r="AB11" s="253" t="s">
        <v>22</v>
      </c>
      <c r="AC11" s="8" t="s">
        <v>21</v>
      </c>
      <c r="AD11" s="254">
        <v>13</v>
      </c>
      <c r="AE11" s="258">
        <v>14</v>
      </c>
      <c r="AF11" s="253" t="s">
        <v>22</v>
      </c>
      <c r="AG11" s="7" t="s">
        <v>21</v>
      </c>
      <c r="AH11" s="251">
        <v>13</v>
      </c>
      <c r="AI11" s="259">
        <v>14</v>
      </c>
      <c r="AJ11" s="253" t="s">
        <v>22</v>
      </c>
      <c r="AK11" s="7" t="s">
        <v>21</v>
      </c>
      <c r="AL11" s="251">
        <v>13</v>
      </c>
      <c r="AM11" s="260">
        <v>14</v>
      </c>
      <c r="AN11" s="253" t="s">
        <v>22</v>
      </c>
      <c r="AO11" s="7" t="s">
        <v>21</v>
      </c>
      <c r="AP11" s="261"/>
      <c r="AQ11" s="262"/>
      <c r="AR11" s="263">
        <v>1</v>
      </c>
      <c r="AS11" s="264">
        <v>2</v>
      </c>
      <c r="AT11" s="264">
        <v>3</v>
      </c>
      <c r="AU11" s="264">
        <v>4</v>
      </c>
      <c r="AV11" s="264">
        <v>5</v>
      </c>
      <c r="AW11" s="264">
        <v>6</v>
      </c>
      <c r="AX11" s="265">
        <v>7</v>
      </c>
      <c r="AZ11" s="267" t="s">
        <v>130</v>
      </c>
      <c r="BA11" s="268" t="s">
        <v>119</v>
      </c>
      <c r="BB11" s="269"/>
      <c r="BC11" s="270">
        <v>1</v>
      </c>
      <c r="BD11" s="271">
        <v>2</v>
      </c>
      <c r="BE11" s="272">
        <v>3</v>
      </c>
      <c r="BF11" s="273">
        <v>4</v>
      </c>
      <c r="BG11" s="274">
        <v>5</v>
      </c>
      <c r="BH11" s="275">
        <v>6</v>
      </c>
      <c r="BI11" s="276">
        <v>7</v>
      </c>
    </row>
    <row r="12" spans="1:61" ht="12.75">
      <c r="A12" s="277" t="s">
        <v>23</v>
      </c>
      <c r="B12" s="278"/>
      <c r="C12" s="278"/>
      <c r="D12" s="279" t="s">
        <v>139</v>
      </c>
      <c r="E12" s="280"/>
      <c r="F12" s="281"/>
      <c r="G12" s="9">
        <f>F12-E12</f>
        <v>0</v>
      </c>
      <c r="H12" s="33"/>
      <c r="I12" s="281"/>
      <c r="J12" s="9">
        <f>I12-H12</f>
        <v>0</v>
      </c>
      <c r="K12" s="33"/>
      <c r="L12" s="281"/>
      <c r="M12" s="9">
        <f aca="true" t="shared" si="0" ref="M12:M31">L12-K12</f>
        <v>0</v>
      </c>
      <c r="N12" s="282"/>
      <c r="O12" s="283"/>
      <c r="P12" s="284" t="b">
        <f aca="true" t="shared" si="1" ref="P12:P31">IF(O12&gt;27,5,IF(O12&gt;25,4,IF(O12&gt;23,3,IF(O12&gt;19,2,IF(O12&gt;1,1)))))</f>
        <v>0</v>
      </c>
      <c r="Q12" s="35">
        <f>O12-N12</f>
        <v>0</v>
      </c>
      <c r="R12" s="282"/>
      <c r="S12" s="285"/>
      <c r="T12" s="286" t="b">
        <f>IF(S12&gt;174,5,IF(S12&gt;164,4,IF(S12&gt;154,3,IF(S12&gt;144,2,IF(S12&gt;1,1)))))</f>
        <v>0</v>
      </c>
      <c r="U12" s="35">
        <f>S12-R12</f>
        <v>0</v>
      </c>
      <c r="V12" s="282"/>
      <c r="W12" s="287"/>
      <c r="X12" s="286" t="str">
        <f>IF(W12&lt;1,"#",IF(W12&lt;18.5,5,IF(W12&lt;20.5,4,IF(W12&lt;22.5,3,IF(W12&lt;26.1,2,IF(W12&lt;100,1))))))</f>
        <v>#</v>
      </c>
      <c r="Y12" s="36">
        <f>V12-W12</f>
        <v>0</v>
      </c>
      <c r="Z12" s="282"/>
      <c r="AA12" s="288"/>
      <c r="AB12" s="289" t="b">
        <f>IF(AA12&gt;34,5,IF(AA12&gt;29,4,IF(AA12&gt;24,3,IF(AA12&gt;20,2,IF(AA12&gt;1,1)))))</f>
        <v>0</v>
      </c>
      <c r="AC12" s="35">
        <f>AA12-Z12</f>
        <v>0</v>
      </c>
      <c r="AD12" s="282"/>
      <c r="AE12" s="290"/>
      <c r="AF12" s="289" t="b">
        <f>IF(AE12&gt;64,5,IF(AE12&gt;59,4,IF(AE12&gt;54,3,IF(AE12&gt;49,2,IF(AE12&gt;1,1)))))</f>
        <v>0</v>
      </c>
      <c r="AG12" s="35">
        <f>AE12-AD12</f>
        <v>0</v>
      </c>
      <c r="AH12" s="282"/>
      <c r="AI12" s="291"/>
      <c r="AJ12" s="292" t="b">
        <f>IF(AI12&gt;42,5,IF(AI12&gt;32,4,IF(AI12&gt;22,3,IF(AI12&gt;13,2,IF(AI12&gt;0,1)))))</f>
        <v>0</v>
      </c>
      <c r="AK12" s="114">
        <f>AI12-AH12</f>
        <v>0</v>
      </c>
      <c r="AL12" s="599"/>
      <c r="AM12" s="601"/>
      <c r="AN12" s="292" t="b">
        <f>IF(AM12&gt;1149,5,IF(AM12&gt;1099,4,IF(AM12&gt;999,3,IF(AM12&gt;890,2,IF(AM12&gt;0,1)))))</f>
        <v>0</v>
      </c>
      <c r="AO12" s="123">
        <f>AM12-AL12</f>
        <v>0</v>
      </c>
      <c r="AP12" s="293"/>
      <c r="AQ12" s="294" t="e">
        <f>AVERAGE(P12,T12,X12,AB12,AF12,AJ12,AN12)</f>
        <v>#DIV/0!</v>
      </c>
      <c r="AR12" s="295" t="str">
        <f>IF(Q12&lt;1,"*")</f>
        <v>*</v>
      </c>
      <c r="AS12" s="296" t="str">
        <f>IF(U12&lt;1,"*")</f>
        <v>*</v>
      </c>
      <c r="AT12" s="296" t="str">
        <f>IF(Y12&lt;0.1,"*")</f>
        <v>*</v>
      </c>
      <c r="AU12" s="296" t="str">
        <f>IF(AC12&lt;1,"*")</f>
        <v>*</v>
      </c>
      <c r="AV12" s="296" t="str">
        <f>IF(AG12&lt;1,"*")</f>
        <v>*</v>
      </c>
      <c r="AW12" s="296" t="str">
        <f>IF(AK12&lt;1,"*")</f>
        <v>*</v>
      </c>
      <c r="AX12" s="297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98" t="s">
        <v>24</v>
      </c>
      <c r="B13" s="299"/>
      <c r="C13" s="299"/>
      <c r="D13" s="300" t="s">
        <v>139</v>
      </c>
      <c r="E13" s="301"/>
      <c r="F13" s="302"/>
      <c r="G13" s="30">
        <f aca="true" t="shared" si="2" ref="G13:G31">F13-E13</f>
        <v>0</v>
      </c>
      <c r="H13" s="10"/>
      <c r="I13" s="302"/>
      <c r="J13" s="30">
        <f aca="true" t="shared" si="3" ref="J13:J31">I13-H13</f>
        <v>0</v>
      </c>
      <c r="K13" s="10"/>
      <c r="L13" s="302"/>
      <c r="M13" s="30">
        <f t="shared" si="0"/>
        <v>0</v>
      </c>
      <c r="N13" s="303"/>
      <c r="O13" s="304"/>
      <c r="P13" s="305" t="b">
        <f t="shared" si="1"/>
        <v>0</v>
      </c>
      <c r="Q13" s="37">
        <f aca="true" t="shared" si="4" ref="Q13:Q31">O13-N13</f>
        <v>0</v>
      </c>
      <c r="R13" s="303"/>
      <c r="S13" s="306"/>
      <c r="T13" s="307" t="b">
        <f aca="true" t="shared" si="5" ref="T13:T31">IF(S13&gt;174,5,IF(S13&gt;164,4,IF(S13&gt;154,3,IF(S13&gt;144,2,IF(S13&gt;1,1)))))</f>
        <v>0</v>
      </c>
      <c r="U13" s="37">
        <f aca="true" t="shared" si="6" ref="U13:U31">S13-R13</f>
        <v>0</v>
      </c>
      <c r="V13" s="303"/>
      <c r="W13" s="308"/>
      <c r="X13" s="307" t="str">
        <f aca="true" t="shared" si="7" ref="X13:X31">IF(W13&lt;1,"#",IF(W13&lt;18.5,5,IF(W13&lt;20.5,4,IF(W13&lt;22.5,3,IF(W13&lt;26.1,2,IF(W13&lt;100,1))))))</f>
        <v>#</v>
      </c>
      <c r="Y13" s="38">
        <f aca="true" t="shared" si="8" ref="Y13:Y31">V13-W13</f>
        <v>0</v>
      </c>
      <c r="Z13" s="303"/>
      <c r="AA13" s="309"/>
      <c r="AB13" s="310" t="b">
        <f aca="true" t="shared" si="9" ref="AB13:AB31">IF(AA13&gt;34,5,IF(AA13&gt;29,4,IF(AA13&gt;24,3,IF(AA13&gt;20,2,IF(AA13&gt;1,1)))))</f>
        <v>0</v>
      </c>
      <c r="AC13" s="37">
        <f aca="true" t="shared" si="10" ref="AC13:AC31">AA13-Z13</f>
        <v>0</v>
      </c>
      <c r="AD13" s="303"/>
      <c r="AE13" s="311"/>
      <c r="AF13" s="310" t="b">
        <f aca="true" t="shared" si="11" ref="AF13:AF31">IF(AE13&gt;64,5,IF(AE13&gt;59,4,IF(AE13&gt;54,3,IF(AE13&gt;49,2,IF(AE13&gt;1,1)))))</f>
        <v>0</v>
      </c>
      <c r="AG13" s="37">
        <f aca="true" t="shared" si="12" ref="AG13:AG31">AE13-AD13</f>
        <v>0</v>
      </c>
      <c r="AH13" s="303"/>
      <c r="AI13" s="312"/>
      <c r="AJ13" s="313" t="b">
        <f aca="true" t="shared" si="13" ref="AJ13:AJ31">IF(AI13&gt;42,5,IF(AI13&gt;32,4,IF(AI13&gt;22,3,IF(AI13&gt;13,2,IF(AI13&gt;0,1)))))</f>
        <v>0</v>
      </c>
      <c r="AK13" s="115">
        <f aca="true" t="shared" si="14" ref="AK13:AK31">AI13-AH13</f>
        <v>0</v>
      </c>
      <c r="AL13" s="121"/>
      <c r="AM13" s="602"/>
      <c r="AN13" s="313" t="b">
        <f aca="true" t="shared" si="15" ref="AN13:AN31">IF(AM13&gt;1149,5,IF(AM13&gt;1099,4,IF(AM13&gt;999,3,IF(AM13&gt;890,2,IF(AM13&gt;0,1)))))</f>
        <v>0</v>
      </c>
      <c r="AO13" s="124">
        <f aca="true" t="shared" si="16" ref="AO13:AO31">AM13-AL13</f>
        <v>0</v>
      </c>
      <c r="AP13" s="314"/>
      <c r="AQ13" s="315" t="e">
        <f aca="true" t="shared" si="17" ref="AQ13:AQ31">AVERAGE(P13,T13,X13,AB13,AF13,AJ13,AN13)</f>
        <v>#DIV/0!</v>
      </c>
      <c r="AR13" s="316" t="str">
        <f aca="true" t="shared" si="18" ref="AR13:AR31">IF(Q13&lt;1,"*")</f>
        <v>*</v>
      </c>
      <c r="AS13" s="317" t="str">
        <f aca="true" t="shared" si="19" ref="AS13:AS31">IF(U13&lt;1,"*")</f>
        <v>*</v>
      </c>
      <c r="AT13" s="317" t="str">
        <f aca="true" t="shared" si="20" ref="AT13:AT31">IF(Y13&lt;0.1,"*")</f>
        <v>*</v>
      </c>
      <c r="AU13" s="317" t="str">
        <f aca="true" t="shared" si="21" ref="AU13:AU31">IF(AC13&lt;1,"*")</f>
        <v>*</v>
      </c>
      <c r="AV13" s="317" t="str">
        <f aca="true" t="shared" si="22" ref="AV13:AV31">IF(AG13&lt;1,"*")</f>
        <v>*</v>
      </c>
      <c r="AW13" s="317" t="str">
        <f aca="true" t="shared" si="23" ref="AW13:AW31">IF(AK13&lt;1,"*")</f>
        <v>*</v>
      </c>
      <c r="AX13" s="318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98" t="s">
        <v>25</v>
      </c>
      <c r="B14" s="299"/>
      <c r="C14" s="299"/>
      <c r="D14" s="300" t="s">
        <v>139</v>
      </c>
      <c r="E14" s="301"/>
      <c r="F14" s="302"/>
      <c r="G14" s="30">
        <f t="shared" si="2"/>
        <v>0</v>
      </c>
      <c r="H14" s="10"/>
      <c r="I14" s="302"/>
      <c r="J14" s="30">
        <f t="shared" si="3"/>
        <v>0</v>
      </c>
      <c r="K14" s="10"/>
      <c r="L14" s="302"/>
      <c r="M14" s="30">
        <f t="shared" si="0"/>
        <v>0</v>
      </c>
      <c r="N14" s="303"/>
      <c r="O14" s="304"/>
      <c r="P14" s="305" t="b">
        <f t="shared" si="1"/>
        <v>0</v>
      </c>
      <c r="Q14" s="37">
        <f t="shared" si="4"/>
        <v>0</v>
      </c>
      <c r="R14" s="303"/>
      <c r="S14" s="306"/>
      <c r="T14" s="307" t="b">
        <f t="shared" si="5"/>
        <v>0</v>
      </c>
      <c r="U14" s="37">
        <f t="shared" si="6"/>
        <v>0</v>
      </c>
      <c r="V14" s="303"/>
      <c r="W14" s="308"/>
      <c r="X14" s="307" t="str">
        <f t="shared" si="7"/>
        <v>#</v>
      </c>
      <c r="Y14" s="38">
        <f t="shared" si="8"/>
        <v>0</v>
      </c>
      <c r="Z14" s="303"/>
      <c r="AA14" s="309"/>
      <c r="AB14" s="310" t="b">
        <f t="shared" si="9"/>
        <v>0</v>
      </c>
      <c r="AC14" s="37">
        <f t="shared" si="10"/>
        <v>0</v>
      </c>
      <c r="AD14" s="303"/>
      <c r="AE14" s="311"/>
      <c r="AF14" s="310" t="b">
        <f t="shared" si="11"/>
        <v>0</v>
      </c>
      <c r="AG14" s="37">
        <f t="shared" si="12"/>
        <v>0</v>
      </c>
      <c r="AH14" s="303"/>
      <c r="AI14" s="312"/>
      <c r="AJ14" s="313" t="b">
        <f t="shared" si="13"/>
        <v>0</v>
      </c>
      <c r="AK14" s="115">
        <f t="shared" si="14"/>
        <v>0</v>
      </c>
      <c r="AL14" s="121"/>
      <c r="AM14" s="602"/>
      <c r="AN14" s="313" t="b">
        <f t="shared" si="15"/>
        <v>0</v>
      </c>
      <c r="AO14" s="124">
        <f t="shared" si="16"/>
        <v>0</v>
      </c>
      <c r="AP14" s="314"/>
      <c r="AQ14" s="315" t="e">
        <f t="shared" si="17"/>
        <v>#DIV/0!</v>
      </c>
      <c r="AR14" s="316" t="str">
        <f t="shared" si="18"/>
        <v>*</v>
      </c>
      <c r="AS14" s="317" t="str">
        <f t="shared" si="19"/>
        <v>*</v>
      </c>
      <c r="AT14" s="317" t="str">
        <f t="shared" si="20"/>
        <v>*</v>
      </c>
      <c r="AU14" s="317" t="str">
        <f t="shared" si="21"/>
        <v>*</v>
      </c>
      <c r="AV14" s="317" t="str">
        <f t="shared" si="22"/>
        <v>*</v>
      </c>
      <c r="AW14" s="317" t="str">
        <f t="shared" si="23"/>
        <v>*</v>
      </c>
      <c r="AX14" s="318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98" t="s">
        <v>26</v>
      </c>
      <c r="B15" s="299"/>
      <c r="C15" s="299"/>
      <c r="D15" s="300" t="s">
        <v>139</v>
      </c>
      <c r="E15" s="301"/>
      <c r="F15" s="302"/>
      <c r="G15" s="30">
        <f t="shared" si="2"/>
        <v>0</v>
      </c>
      <c r="H15" s="10"/>
      <c r="I15" s="302"/>
      <c r="J15" s="30">
        <f t="shared" si="3"/>
        <v>0</v>
      </c>
      <c r="K15" s="10"/>
      <c r="L15" s="302"/>
      <c r="M15" s="30">
        <f t="shared" si="0"/>
        <v>0</v>
      </c>
      <c r="N15" s="303"/>
      <c r="O15" s="304"/>
      <c r="P15" s="305" t="b">
        <f t="shared" si="1"/>
        <v>0</v>
      </c>
      <c r="Q15" s="37">
        <f t="shared" si="4"/>
        <v>0</v>
      </c>
      <c r="R15" s="303"/>
      <c r="S15" s="306"/>
      <c r="T15" s="307" t="b">
        <f t="shared" si="5"/>
        <v>0</v>
      </c>
      <c r="U15" s="37">
        <f t="shared" si="6"/>
        <v>0</v>
      </c>
      <c r="V15" s="303"/>
      <c r="W15" s="308"/>
      <c r="X15" s="307" t="str">
        <f t="shared" si="7"/>
        <v>#</v>
      </c>
      <c r="Y15" s="38">
        <f t="shared" si="8"/>
        <v>0</v>
      </c>
      <c r="Z15" s="303"/>
      <c r="AA15" s="309"/>
      <c r="AB15" s="310" t="b">
        <f t="shared" si="9"/>
        <v>0</v>
      </c>
      <c r="AC15" s="37">
        <f t="shared" si="10"/>
        <v>0</v>
      </c>
      <c r="AD15" s="303"/>
      <c r="AE15" s="311"/>
      <c r="AF15" s="310" t="b">
        <f t="shared" si="11"/>
        <v>0</v>
      </c>
      <c r="AG15" s="37">
        <f t="shared" si="12"/>
        <v>0</v>
      </c>
      <c r="AH15" s="303"/>
      <c r="AI15" s="312"/>
      <c r="AJ15" s="313" t="b">
        <f t="shared" si="13"/>
        <v>0</v>
      </c>
      <c r="AK15" s="115">
        <f t="shared" si="14"/>
        <v>0</v>
      </c>
      <c r="AL15" s="121"/>
      <c r="AM15" s="602"/>
      <c r="AN15" s="313" t="b">
        <f t="shared" si="15"/>
        <v>0</v>
      </c>
      <c r="AO15" s="124">
        <f t="shared" si="16"/>
        <v>0</v>
      </c>
      <c r="AP15" s="299"/>
      <c r="AQ15" s="315" t="e">
        <f t="shared" si="17"/>
        <v>#DIV/0!</v>
      </c>
      <c r="AR15" s="316" t="str">
        <f t="shared" si="18"/>
        <v>*</v>
      </c>
      <c r="AS15" s="317" t="str">
        <f t="shared" si="19"/>
        <v>*</v>
      </c>
      <c r="AT15" s="317" t="str">
        <f t="shared" si="20"/>
        <v>*</v>
      </c>
      <c r="AU15" s="317" t="str">
        <f t="shared" si="21"/>
        <v>*</v>
      </c>
      <c r="AV15" s="317" t="str">
        <f t="shared" si="22"/>
        <v>*</v>
      </c>
      <c r="AW15" s="317" t="str">
        <f t="shared" si="23"/>
        <v>*</v>
      </c>
      <c r="AX15" s="318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98" t="s">
        <v>27</v>
      </c>
      <c r="B16" s="299"/>
      <c r="C16" s="299"/>
      <c r="D16" s="300" t="s">
        <v>139</v>
      </c>
      <c r="E16" s="301"/>
      <c r="F16" s="302"/>
      <c r="G16" s="30">
        <f t="shared" si="2"/>
        <v>0</v>
      </c>
      <c r="H16" s="10"/>
      <c r="I16" s="302"/>
      <c r="J16" s="30">
        <f t="shared" si="3"/>
        <v>0</v>
      </c>
      <c r="K16" s="10"/>
      <c r="L16" s="302"/>
      <c r="M16" s="30">
        <f t="shared" si="0"/>
        <v>0</v>
      </c>
      <c r="N16" s="303"/>
      <c r="O16" s="304"/>
      <c r="P16" s="305" t="b">
        <f t="shared" si="1"/>
        <v>0</v>
      </c>
      <c r="Q16" s="37">
        <f t="shared" si="4"/>
        <v>0</v>
      </c>
      <c r="R16" s="303"/>
      <c r="S16" s="306"/>
      <c r="T16" s="307" t="b">
        <f t="shared" si="5"/>
        <v>0</v>
      </c>
      <c r="U16" s="37">
        <f t="shared" si="6"/>
        <v>0</v>
      </c>
      <c r="V16" s="303"/>
      <c r="W16" s="308"/>
      <c r="X16" s="307" t="str">
        <f t="shared" si="7"/>
        <v>#</v>
      </c>
      <c r="Y16" s="38">
        <f t="shared" si="8"/>
        <v>0</v>
      </c>
      <c r="Z16" s="303"/>
      <c r="AA16" s="309"/>
      <c r="AB16" s="310" t="b">
        <f t="shared" si="9"/>
        <v>0</v>
      </c>
      <c r="AC16" s="37">
        <f t="shared" si="10"/>
        <v>0</v>
      </c>
      <c r="AD16" s="303"/>
      <c r="AE16" s="311"/>
      <c r="AF16" s="310" t="b">
        <f t="shared" si="11"/>
        <v>0</v>
      </c>
      <c r="AG16" s="37">
        <f t="shared" si="12"/>
        <v>0</v>
      </c>
      <c r="AH16" s="303"/>
      <c r="AI16" s="312"/>
      <c r="AJ16" s="313" t="b">
        <f t="shared" si="13"/>
        <v>0</v>
      </c>
      <c r="AK16" s="115">
        <f t="shared" si="14"/>
        <v>0</v>
      </c>
      <c r="AL16" s="121"/>
      <c r="AM16" s="602"/>
      <c r="AN16" s="313" t="b">
        <f t="shared" si="15"/>
        <v>0</v>
      </c>
      <c r="AO16" s="124">
        <f t="shared" si="16"/>
        <v>0</v>
      </c>
      <c r="AP16" s="299"/>
      <c r="AQ16" s="315" t="e">
        <f t="shared" si="17"/>
        <v>#DIV/0!</v>
      </c>
      <c r="AR16" s="316" t="str">
        <f t="shared" si="18"/>
        <v>*</v>
      </c>
      <c r="AS16" s="317" t="str">
        <f t="shared" si="19"/>
        <v>*</v>
      </c>
      <c r="AT16" s="317" t="str">
        <f t="shared" si="20"/>
        <v>*</v>
      </c>
      <c r="AU16" s="317" t="str">
        <f t="shared" si="21"/>
        <v>*</v>
      </c>
      <c r="AV16" s="317" t="str">
        <f t="shared" si="22"/>
        <v>*</v>
      </c>
      <c r="AW16" s="317" t="str">
        <f t="shared" si="23"/>
        <v>*</v>
      </c>
      <c r="AX16" s="318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98" t="s">
        <v>28</v>
      </c>
      <c r="B17" s="299"/>
      <c r="C17" s="299"/>
      <c r="D17" s="300" t="s">
        <v>139</v>
      </c>
      <c r="E17" s="301"/>
      <c r="F17" s="302"/>
      <c r="G17" s="30">
        <f t="shared" si="2"/>
        <v>0</v>
      </c>
      <c r="H17" s="10"/>
      <c r="I17" s="302"/>
      <c r="J17" s="30">
        <f t="shared" si="3"/>
        <v>0</v>
      </c>
      <c r="K17" s="10"/>
      <c r="L17" s="302"/>
      <c r="M17" s="30">
        <f t="shared" si="0"/>
        <v>0</v>
      </c>
      <c r="N17" s="303"/>
      <c r="O17" s="304"/>
      <c r="P17" s="305" t="b">
        <f t="shared" si="1"/>
        <v>0</v>
      </c>
      <c r="Q17" s="37">
        <f t="shared" si="4"/>
        <v>0</v>
      </c>
      <c r="R17" s="303"/>
      <c r="S17" s="306"/>
      <c r="T17" s="307" t="b">
        <f t="shared" si="5"/>
        <v>0</v>
      </c>
      <c r="U17" s="37">
        <f t="shared" si="6"/>
        <v>0</v>
      </c>
      <c r="V17" s="303"/>
      <c r="W17" s="308"/>
      <c r="X17" s="307" t="str">
        <f t="shared" si="7"/>
        <v>#</v>
      </c>
      <c r="Y17" s="38">
        <f t="shared" si="8"/>
        <v>0</v>
      </c>
      <c r="Z17" s="303"/>
      <c r="AA17" s="309"/>
      <c r="AB17" s="310" t="b">
        <f t="shared" si="9"/>
        <v>0</v>
      </c>
      <c r="AC17" s="37">
        <f t="shared" si="10"/>
        <v>0</v>
      </c>
      <c r="AD17" s="303"/>
      <c r="AE17" s="311"/>
      <c r="AF17" s="310" t="b">
        <f t="shared" si="11"/>
        <v>0</v>
      </c>
      <c r="AG17" s="37">
        <f t="shared" si="12"/>
        <v>0</v>
      </c>
      <c r="AH17" s="303"/>
      <c r="AI17" s="312"/>
      <c r="AJ17" s="313" t="b">
        <f t="shared" si="13"/>
        <v>0</v>
      </c>
      <c r="AK17" s="115">
        <f t="shared" si="14"/>
        <v>0</v>
      </c>
      <c r="AL17" s="121"/>
      <c r="AM17" s="602"/>
      <c r="AN17" s="313" t="b">
        <f t="shared" si="15"/>
        <v>0</v>
      </c>
      <c r="AO17" s="124">
        <f t="shared" si="16"/>
        <v>0</v>
      </c>
      <c r="AP17" s="299"/>
      <c r="AQ17" s="315" t="e">
        <f t="shared" si="17"/>
        <v>#DIV/0!</v>
      </c>
      <c r="AR17" s="316" t="str">
        <f t="shared" si="18"/>
        <v>*</v>
      </c>
      <c r="AS17" s="317" t="str">
        <f t="shared" si="19"/>
        <v>*</v>
      </c>
      <c r="AT17" s="317" t="str">
        <f t="shared" si="20"/>
        <v>*</v>
      </c>
      <c r="AU17" s="317" t="str">
        <f t="shared" si="21"/>
        <v>*</v>
      </c>
      <c r="AV17" s="317" t="str">
        <f t="shared" si="22"/>
        <v>*</v>
      </c>
      <c r="AW17" s="317" t="str">
        <f t="shared" si="23"/>
        <v>*</v>
      </c>
      <c r="AX17" s="318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98" t="s">
        <v>29</v>
      </c>
      <c r="B18" s="299"/>
      <c r="C18" s="299"/>
      <c r="D18" s="300" t="s">
        <v>139</v>
      </c>
      <c r="E18" s="301"/>
      <c r="F18" s="302"/>
      <c r="G18" s="30">
        <f t="shared" si="2"/>
        <v>0</v>
      </c>
      <c r="H18" s="10"/>
      <c r="I18" s="302"/>
      <c r="J18" s="30">
        <f t="shared" si="3"/>
        <v>0</v>
      </c>
      <c r="K18" s="10"/>
      <c r="L18" s="302"/>
      <c r="M18" s="30">
        <f t="shared" si="0"/>
        <v>0</v>
      </c>
      <c r="N18" s="303"/>
      <c r="O18" s="304"/>
      <c r="P18" s="305" t="b">
        <f t="shared" si="1"/>
        <v>0</v>
      </c>
      <c r="Q18" s="37">
        <f t="shared" si="4"/>
        <v>0</v>
      </c>
      <c r="R18" s="303"/>
      <c r="S18" s="306"/>
      <c r="T18" s="307" t="b">
        <f t="shared" si="5"/>
        <v>0</v>
      </c>
      <c r="U18" s="37">
        <f t="shared" si="6"/>
        <v>0</v>
      </c>
      <c r="V18" s="303"/>
      <c r="W18" s="308"/>
      <c r="X18" s="307" t="str">
        <f t="shared" si="7"/>
        <v>#</v>
      </c>
      <c r="Y18" s="38">
        <f t="shared" si="8"/>
        <v>0</v>
      </c>
      <c r="Z18" s="303"/>
      <c r="AA18" s="309"/>
      <c r="AB18" s="310" t="b">
        <f t="shared" si="9"/>
        <v>0</v>
      </c>
      <c r="AC18" s="37">
        <f t="shared" si="10"/>
        <v>0</v>
      </c>
      <c r="AD18" s="303"/>
      <c r="AE18" s="311"/>
      <c r="AF18" s="310" t="b">
        <f t="shared" si="11"/>
        <v>0</v>
      </c>
      <c r="AG18" s="37">
        <f t="shared" si="12"/>
        <v>0</v>
      </c>
      <c r="AH18" s="303"/>
      <c r="AI18" s="312"/>
      <c r="AJ18" s="313" t="b">
        <f t="shared" si="13"/>
        <v>0</v>
      </c>
      <c r="AK18" s="115">
        <f t="shared" si="14"/>
        <v>0</v>
      </c>
      <c r="AL18" s="121"/>
      <c r="AM18" s="602"/>
      <c r="AN18" s="313" t="b">
        <f t="shared" si="15"/>
        <v>0</v>
      </c>
      <c r="AO18" s="124">
        <f t="shared" si="16"/>
        <v>0</v>
      </c>
      <c r="AP18" s="299"/>
      <c r="AQ18" s="315" t="e">
        <f t="shared" si="17"/>
        <v>#DIV/0!</v>
      </c>
      <c r="AR18" s="316" t="str">
        <f t="shared" si="18"/>
        <v>*</v>
      </c>
      <c r="AS18" s="317" t="str">
        <f t="shared" si="19"/>
        <v>*</v>
      </c>
      <c r="AT18" s="317" t="str">
        <f t="shared" si="20"/>
        <v>*</v>
      </c>
      <c r="AU18" s="317" t="str">
        <f t="shared" si="21"/>
        <v>*</v>
      </c>
      <c r="AV18" s="317" t="str">
        <f t="shared" si="22"/>
        <v>*</v>
      </c>
      <c r="AW18" s="317" t="str">
        <f t="shared" si="23"/>
        <v>*</v>
      </c>
      <c r="AX18" s="318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98" t="s">
        <v>30</v>
      </c>
      <c r="B19" s="299"/>
      <c r="C19" s="299"/>
      <c r="D19" s="300" t="s">
        <v>139</v>
      </c>
      <c r="E19" s="301"/>
      <c r="F19" s="302"/>
      <c r="G19" s="30">
        <f t="shared" si="2"/>
        <v>0</v>
      </c>
      <c r="H19" s="10"/>
      <c r="I19" s="302"/>
      <c r="J19" s="30">
        <f t="shared" si="3"/>
        <v>0</v>
      </c>
      <c r="K19" s="10"/>
      <c r="L19" s="302"/>
      <c r="M19" s="30">
        <f t="shared" si="0"/>
        <v>0</v>
      </c>
      <c r="N19" s="303"/>
      <c r="O19" s="304"/>
      <c r="P19" s="305" t="b">
        <f t="shared" si="1"/>
        <v>0</v>
      </c>
      <c r="Q19" s="37">
        <f t="shared" si="4"/>
        <v>0</v>
      </c>
      <c r="R19" s="303"/>
      <c r="S19" s="306"/>
      <c r="T19" s="307" t="b">
        <f t="shared" si="5"/>
        <v>0</v>
      </c>
      <c r="U19" s="37">
        <f t="shared" si="6"/>
        <v>0</v>
      </c>
      <c r="V19" s="303"/>
      <c r="W19" s="308"/>
      <c r="X19" s="307" t="str">
        <f t="shared" si="7"/>
        <v>#</v>
      </c>
      <c r="Y19" s="38">
        <f t="shared" si="8"/>
        <v>0</v>
      </c>
      <c r="Z19" s="303"/>
      <c r="AA19" s="309"/>
      <c r="AB19" s="310" t="b">
        <f t="shared" si="9"/>
        <v>0</v>
      </c>
      <c r="AC19" s="37">
        <f t="shared" si="10"/>
        <v>0</v>
      </c>
      <c r="AD19" s="303"/>
      <c r="AE19" s="311"/>
      <c r="AF19" s="310" t="b">
        <f t="shared" si="11"/>
        <v>0</v>
      </c>
      <c r="AG19" s="37">
        <f t="shared" si="12"/>
        <v>0</v>
      </c>
      <c r="AH19" s="303"/>
      <c r="AI19" s="312"/>
      <c r="AJ19" s="313" t="b">
        <f t="shared" si="13"/>
        <v>0</v>
      </c>
      <c r="AK19" s="115">
        <f t="shared" si="14"/>
        <v>0</v>
      </c>
      <c r="AL19" s="121"/>
      <c r="AM19" s="602"/>
      <c r="AN19" s="313" t="b">
        <f t="shared" si="15"/>
        <v>0</v>
      </c>
      <c r="AO19" s="124">
        <f t="shared" si="16"/>
        <v>0</v>
      </c>
      <c r="AP19" s="299"/>
      <c r="AQ19" s="315" t="e">
        <f t="shared" si="17"/>
        <v>#DIV/0!</v>
      </c>
      <c r="AR19" s="316" t="str">
        <f t="shared" si="18"/>
        <v>*</v>
      </c>
      <c r="AS19" s="317" t="str">
        <f t="shared" si="19"/>
        <v>*</v>
      </c>
      <c r="AT19" s="317" t="str">
        <f t="shared" si="20"/>
        <v>*</v>
      </c>
      <c r="AU19" s="317" t="str">
        <f t="shared" si="21"/>
        <v>*</v>
      </c>
      <c r="AV19" s="317" t="str">
        <f t="shared" si="22"/>
        <v>*</v>
      </c>
      <c r="AW19" s="317" t="str">
        <f t="shared" si="23"/>
        <v>*</v>
      </c>
      <c r="AX19" s="318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98" t="s">
        <v>31</v>
      </c>
      <c r="B20" s="299"/>
      <c r="C20" s="299"/>
      <c r="D20" s="300" t="s">
        <v>139</v>
      </c>
      <c r="E20" s="301"/>
      <c r="F20" s="302"/>
      <c r="G20" s="30">
        <f t="shared" si="2"/>
        <v>0</v>
      </c>
      <c r="H20" s="10"/>
      <c r="I20" s="302"/>
      <c r="J20" s="30">
        <f t="shared" si="3"/>
        <v>0</v>
      </c>
      <c r="K20" s="10"/>
      <c r="L20" s="302"/>
      <c r="M20" s="30">
        <f t="shared" si="0"/>
        <v>0</v>
      </c>
      <c r="N20" s="303"/>
      <c r="O20" s="304"/>
      <c r="P20" s="305" t="b">
        <f t="shared" si="1"/>
        <v>0</v>
      </c>
      <c r="Q20" s="37">
        <f t="shared" si="4"/>
        <v>0</v>
      </c>
      <c r="R20" s="303"/>
      <c r="S20" s="306"/>
      <c r="T20" s="307" t="b">
        <f t="shared" si="5"/>
        <v>0</v>
      </c>
      <c r="U20" s="37">
        <f t="shared" si="6"/>
        <v>0</v>
      </c>
      <c r="V20" s="303"/>
      <c r="W20" s="308"/>
      <c r="X20" s="307" t="str">
        <f t="shared" si="7"/>
        <v>#</v>
      </c>
      <c r="Y20" s="38">
        <f t="shared" si="8"/>
        <v>0</v>
      </c>
      <c r="Z20" s="303"/>
      <c r="AA20" s="309"/>
      <c r="AB20" s="310" t="b">
        <f t="shared" si="9"/>
        <v>0</v>
      </c>
      <c r="AC20" s="37">
        <f t="shared" si="10"/>
        <v>0</v>
      </c>
      <c r="AD20" s="303"/>
      <c r="AE20" s="311"/>
      <c r="AF20" s="310" t="b">
        <f t="shared" si="11"/>
        <v>0</v>
      </c>
      <c r="AG20" s="37">
        <f t="shared" si="12"/>
        <v>0</v>
      </c>
      <c r="AH20" s="303"/>
      <c r="AI20" s="312"/>
      <c r="AJ20" s="313" t="b">
        <f t="shared" si="13"/>
        <v>0</v>
      </c>
      <c r="AK20" s="115">
        <f t="shared" si="14"/>
        <v>0</v>
      </c>
      <c r="AL20" s="121"/>
      <c r="AM20" s="602"/>
      <c r="AN20" s="313" t="b">
        <f t="shared" si="15"/>
        <v>0</v>
      </c>
      <c r="AO20" s="124">
        <f t="shared" si="16"/>
        <v>0</v>
      </c>
      <c r="AP20" s="299"/>
      <c r="AQ20" s="315" t="e">
        <f t="shared" si="17"/>
        <v>#DIV/0!</v>
      </c>
      <c r="AR20" s="316" t="str">
        <f t="shared" si="18"/>
        <v>*</v>
      </c>
      <c r="AS20" s="317" t="str">
        <f t="shared" si="19"/>
        <v>*</v>
      </c>
      <c r="AT20" s="317" t="str">
        <f t="shared" si="20"/>
        <v>*</v>
      </c>
      <c r="AU20" s="317" t="str">
        <f t="shared" si="21"/>
        <v>*</v>
      </c>
      <c r="AV20" s="317" t="str">
        <f t="shared" si="22"/>
        <v>*</v>
      </c>
      <c r="AW20" s="317" t="str">
        <f t="shared" si="23"/>
        <v>*</v>
      </c>
      <c r="AX20" s="318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98" t="s">
        <v>32</v>
      </c>
      <c r="B21" s="299"/>
      <c r="C21" s="299"/>
      <c r="D21" s="300" t="s">
        <v>139</v>
      </c>
      <c r="E21" s="301"/>
      <c r="F21" s="302"/>
      <c r="G21" s="30">
        <f t="shared" si="2"/>
        <v>0</v>
      </c>
      <c r="H21" s="10"/>
      <c r="I21" s="302"/>
      <c r="J21" s="30">
        <f t="shared" si="3"/>
        <v>0</v>
      </c>
      <c r="K21" s="10"/>
      <c r="L21" s="302"/>
      <c r="M21" s="30">
        <f t="shared" si="0"/>
        <v>0</v>
      </c>
      <c r="N21" s="303"/>
      <c r="O21" s="304"/>
      <c r="P21" s="305" t="b">
        <f t="shared" si="1"/>
        <v>0</v>
      </c>
      <c r="Q21" s="37">
        <f t="shared" si="4"/>
        <v>0</v>
      </c>
      <c r="R21" s="303"/>
      <c r="S21" s="306"/>
      <c r="T21" s="307" t="b">
        <f t="shared" si="5"/>
        <v>0</v>
      </c>
      <c r="U21" s="37">
        <f t="shared" si="6"/>
        <v>0</v>
      </c>
      <c r="V21" s="303"/>
      <c r="W21" s="308"/>
      <c r="X21" s="307" t="str">
        <f t="shared" si="7"/>
        <v>#</v>
      </c>
      <c r="Y21" s="38">
        <f t="shared" si="8"/>
        <v>0</v>
      </c>
      <c r="Z21" s="303"/>
      <c r="AA21" s="309"/>
      <c r="AB21" s="310" t="b">
        <f t="shared" si="9"/>
        <v>0</v>
      </c>
      <c r="AC21" s="37">
        <f t="shared" si="10"/>
        <v>0</v>
      </c>
      <c r="AD21" s="303"/>
      <c r="AE21" s="311"/>
      <c r="AF21" s="310" t="b">
        <f t="shared" si="11"/>
        <v>0</v>
      </c>
      <c r="AG21" s="37">
        <f t="shared" si="12"/>
        <v>0</v>
      </c>
      <c r="AH21" s="303"/>
      <c r="AI21" s="312"/>
      <c r="AJ21" s="313" t="b">
        <f t="shared" si="13"/>
        <v>0</v>
      </c>
      <c r="AK21" s="115">
        <f t="shared" si="14"/>
        <v>0</v>
      </c>
      <c r="AL21" s="121"/>
      <c r="AM21" s="602"/>
      <c r="AN21" s="313" t="b">
        <f t="shared" si="15"/>
        <v>0</v>
      </c>
      <c r="AO21" s="124">
        <f t="shared" si="16"/>
        <v>0</v>
      </c>
      <c r="AP21" s="299"/>
      <c r="AQ21" s="315" t="e">
        <f t="shared" si="17"/>
        <v>#DIV/0!</v>
      </c>
      <c r="AR21" s="316" t="str">
        <f t="shared" si="18"/>
        <v>*</v>
      </c>
      <c r="AS21" s="317" t="str">
        <f t="shared" si="19"/>
        <v>*</v>
      </c>
      <c r="AT21" s="317" t="str">
        <f t="shared" si="20"/>
        <v>*</v>
      </c>
      <c r="AU21" s="317" t="str">
        <f t="shared" si="21"/>
        <v>*</v>
      </c>
      <c r="AV21" s="317" t="str">
        <f t="shared" si="22"/>
        <v>*</v>
      </c>
      <c r="AW21" s="317" t="str">
        <f t="shared" si="23"/>
        <v>*</v>
      </c>
      <c r="AX21" s="318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98" t="s">
        <v>33</v>
      </c>
      <c r="B22" s="299"/>
      <c r="C22" s="299"/>
      <c r="D22" s="300" t="s">
        <v>139</v>
      </c>
      <c r="E22" s="301"/>
      <c r="F22" s="302"/>
      <c r="G22" s="30">
        <f t="shared" si="2"/>
        <v>0</v>
      </c>
      <c r="H22" s="10"/>
      <c r="I22" s="302"/>
      <c r="J22" s="30">
        <f t="shared" si="3"/>
        <v>0</v>
      </c>
      <c r="K22" s="10"/>
      <c r="L22" s="302"/>
      <c r="M22" s="30">
        <f t="shared" si="0"/>
        <v>0</v>
      </c>
      <c r="N22" s="303"/>
      <c r="O22" s="304"/>
      <c r="P22" s="305" t="b">
        <f t="shared" si="1"/>
        <v>0</v>
      </c>
      <c r="Q22" s="37">
        <f t="shared" si="4"/>
        <v>0</v>
      </c>
      <c r="R22" s="303"/>
      <c r="S22" s="306"/>
      <c r="T22" s="307" t="b">
        <f t="shared" si="5"/>
        <v>0</v>
      </c>
      <c r="U22" s="37">
        <f t="shared" si="6"/>
        <v>0</v>
      </c>
      <c r="V22" s="303"/>
      <c r="W22" s="308"/>
      <c r="X22" s="307" t="str">
        <f t="shared" si="7"/>
        <v>#</v>
      </c>
      <c r="Y22" s="38">
        <f t="shared" si="8"/>
        <v>0</v>
      </c>
      <c r="Z22" s="303"/>
      <c r="AA22" s="309"/>
      <c r="AB22" s="310" t="b">
        <f t="shared" si="9"/>
        <v>0</v>
      </c>
      <c r="AC22" s="37">
        <f t="shared" si="10"/>
        <v>0</v>
      </c>
      <c r="AD22" s="303"/>
      <c r="AE22" s="311"/>
      <c r="AF22" s="310" t="b">
        <f t="shared" si="11"/>
        <v>0</v>
      </c>
      <c r="AG22" s="37">
        <f t="shared" si="12"/>
        <v>0</v>
      </c>
      <c r="AH22" s="303"/>
      <c r="AI22" s="312"/>
      <c r="AJ22" s="313" t="b">
        <f t="shared" si="13"/>
        <v>0</v>
      </c>
      <c r="AK22" s="115">
        <f t="shared" si="14"/>
        <v>0</v>
      </c>
      <c r="AL22" s="121"/>
      <c r="AM22" s="602"/>
      <c r="AN22" s="313" t="b">
        <f t="shared" si="15"/>
        <v>0</v>
      </c>
      <c r="AO22" s="124">
        <f t="shared" si="16"/>
        <v>0</v>
      </c>
      <c r="AP22" s="299"/>
      <c r="AQ22" s="315" t="e">
        <f t="shared" si="17"/>
        <v>#DIV/0!</v>
      </c>
      <c r="AR22" s="316" t="str">
        <f t="shared" si="18"/>
        <v>*</v>
      </c>
      <c r="AS22" s="317" t="str">
        <f t="shared" si="19"/>
        <v>*</v>
      </c>
      <c r="AT22" s="317" t="str">
        <f t="shared" si="20"/>
        <v>*</v>
      </c>
      <c r="AU22" s="317" t="str">
        <f t="shared" si="21"/>
        <v>*</v>
      </c>
      <c r="AV22" s="317" t="str">
        <f t="shared" si="22"/>
        <v>*</v>
      </c>
      <c r="AW22" s="317" t="str">
        <f t="shared" si="23"/>
        <v>*</v>
      </c>
      <c r="AX22" s="318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98" t="s">
        <v>34</v>
      </c>
      <c r="B23" s="299"/>
      <c r="C23" s="299"/>
      <c r="D23" s="300" t="s">
        <v>139</v>
      </c>
      <c r="E23" s="301"/>
      <c r="F23" s="302"/>
      <c r="G23" s="30">
        <f t="shared" si="2"/>
        <v>0</v>
      </c>
      <c r="H23" s="10"/>
      <c r="I23" s="302"/>
      <c r="J23" s="30">
        <f t="shared" si="3"/>
        <v>0</v>
      </c>
      <c r="K23" s="10"/>
      <c r="L23" s="302"/>
      <c r="M23" s="30">
        <f t="shared" si="0"/>
        <v>0</v>
      </c>
      <c r="N23" s="303"/>
      <c r="O23" s="304"/>
      <c r="P23" s="305" t="b">
        <f t="shared" si="1"/>
        <v>0</v>
      </c>
      <c r="Q23" s="37">
        <f t="shared" si="4"/>
        <v>0</v>
      </c>
      <c r="R23" s="303"/>
      <c r="S23" s="306"/>
      <c r="T23" s="307" t="b">
        <f t="shared" si="5"/>
        <v>0</v>
      </c>
      <c r="U23" s="37">
        <f t="shared" si="6"/>
        <v>0</v>
      </c>
      <c r="V23" s="303"/>
      <c r="W23" s="308"/>
      <c r="X23" s="307" t="str">
        <f t="shared" si="7"/>
        <v>#</v>
      </c>
      <c r="Y23" s="38">
        <f t="shared" si="8"/>
        <v>0</v>
      </c>
      <c r="Z23" s="303"/>
      <c r="AA23" s="309"/>
      <c r="AB23" s="310" t="b">
        <f t="shared" si="9"/>
        <v>0</v>
      </c>
      <c r="AC23" s="37">
        <f t="shared" si="10"/>
        <v>0</v>
      </c>
      <c r="AD23" s="303"/>
      <c r="AE23" s="311"/>
      <c r="AF23" s="310" t="b">
        <f t="shared" si="11"/>
        <v>0</v>
      </c>
      <c r="AG23" s="37">
        <f t="shared" si="12"/>
        <v>0</v>
      </c>
      <c r="AH23" s="303"/>
      <c r="AI23" s="312"/>
      <c r="AJ23" s="313" t="b">
        <f t="shared" si="13"/>
        <v>0</v>
      </c>
      <c r="AK23" s="115">
        <f t="shared" si="14"/>
        <v>0</v>
      </c>
      <c r="AL23" s="121"/>
      <c r="AM23" s="602"/>
      <c r="AN23" s="313" t="b">
        <f t="shared" si="15"/>
        <v>0</v>
      </c>
      <c r="AO23" s="124">
        <f t="shared" si="16"/>
        <v>0</v>
      </c>
      <c r="AP23" s="299"/>
      <c r="AQ23" s="315" t="e">
        <f t="shared" si="17"/>
        <v>#DIV/0!</v>
      </c>
      <c r="AR23" s="316" t="str">
        <f t="shared" si="18"/>
        <v>*</v>
      </c>
      <c r="AS23" s="317" t="str">
        <f t="shared" si="19"/>
        <v>*</v>
      </c>
      <c r="AT23" s="317" t="str">
        <f t="shared" si="20"/>
        <v>*</v>
      </c>
      <c r="AU23" s="317" t="str">
        <f t="shared" si="21"/>
        <v>*</v>
      </c>
      <c r="AV23" s="317" t="str">
        <f t="shared" si="22"/>
        <v>*</v>
      </c>
      <c r="AW23" s="317" t="str">
        <f t="shared" si="23"/>
        <v>*</v>
      </c>
      <c r="AX23" s="318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98" t="s">
        <v>35</v>
      </c>
      <c r="B24" s="299"/>
      <c r="C24" s="299"/>
      <c r="D24" s="300" t="s">
        <v>139</v>
      </c>
      <c r="E24" s="301"/>
      <c r="F24" s="302"/>
      <c r="G24" s="30">
        <f t="shared" si="2"/>
        <v>0</v>
      </c>
      <c r="H24" s="10"/>
      <c r="I24" s="302"/>
      <c r="J24" s="30">
        <f t="shared" si="3"/>
        <v>0</v>
      </c>
      <c r="K24" s="10"/>
      <c r="L24" s="302"/>
      <c r="M24" s="30">
        <f t="shared" si="0"/>
        <v>0</v>
      </c>
      <c r="N24" s="303"/>
      <c r="O24" s="304"/>
      <c r="P24" s="305" t="b">
        <f t="shared" si="1"/>
        <v>0</v>
      </c>
      <c r="Q24" s="37">
        <f t="shared" si="4"/>
        <v>0</v>
      </c>
      <c r="R24" s="303"/>
      <c r="S24" s="306"/>
      <c r="T24" s="307" t="b">
        <f t="shared" si="5"/>
        <v>0</v>
      </c>
      <c r="U24" s="37">
        <f t="shared" si="6"/>
        <v>0</v>
      </c>
      <c r="V24" s="303"/>
      <c r="W24" s="308"/>
      <c r="X24" s="307" t="str">
        <f t="shared" si="7"/>
        <v>#</v>
      </c>
      <c r="Y24" s="38">
        <f t="shared" si="8"/>
        <v>0</v>
      </c>
      <c r="Z24" s="303"/>
      <c r="AA24" s="309"/>
      <c r="AB24" s="310" t="b">
        <f t="shared" si="9"/>
        <v>0</v>
      </c>
      <c r="AC24" s="37">
        <f t="shared" si="10"/>
        <v>0</v>
      </c>
      <c r="AD24" s="303"/>
      <c r="AE24" s="311"/>
      <c r="AF24" s="310" t="b">
        <f t="shared" si="11"/>
        <v>0</v>
      </c>
      <c r="AG24" s="37">
        <f t="shared" si="12"/>
        <v>0</v>
      </c>
      <c r="AH24" s="303"/>
      <c r="AI24" s="312"/>
      <c r="AJ24" s="313" t="b">
        <f t="shared" si="13"/>
        <v>0</v>
      </c>
      <c r="AK24" s="115">
        <f t="shared" si="14"/>
        <v>0</v>
      </c>
      <c r="AL24" s="121"/>
      <c r="AM24" s="602"/>
      <c r="AN24" s="313" t="b">
        <f t="shared" si="15"/>
        <v>0</v>
      </c>
      <c r="AO24" s="124">
        <f t="shared" si="16"/>
        <v>0</v>
      </c>
      <c r="AP24" s="299"/>
      <c r="AQ24" s="315" t="e">
        <f t="shared" si="17"/>
        <v>#DIV/0!</v>
      </c>
      <c r="AR24" s="316" t="str">
        <f t="shared" si="18"/>
        <v>*</v>
      </c>
      <c r="AS24" s="317" t="str">
        <f t="shared" si="19"/>
        <v>*</v>
      </c>
      <c r="AT24" s="317" t="str">
        <f t="shared" si="20"/>
        <v>*</v>
      </c>
      <c r="AU24" s="317" t="str">
        <f t="shared" si="21"/>
        <v>*</v>
      </c>
      <c r="AV24" s="317" t="str">
        <f t="shared" si="22"/>
        <v>*</v>
      </c>
      <c r="AW24" s="317" t="str">
        <f t="shared" si="23"/>
        <v>*</v>
      </c>
      <c r="AX24" s="318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98" t="s">
        <v>36</v>
      </c>
      <c r="B25" s="299"/>
      <c r="C25" s="299"/>
      <c r="D25" s="300" t="s">
        <v>139</v>
      </c>
      <c r="E25" s="301"/>
      <c r="F25" s="302"/>
      <c r="G25" s="30">
        <f t="shared" si="2"/>
        <v>0</v>
      </c>
      <c r="H25" s="10"/>
      <c r="I25" s="302"/>
      <c r="J25" s="30">
        <f t="shared" si="3"/>
        <v>0</v>
      </c>
      <c r="K25" s="10"/>
      <c r="L25" s="302"/>
      <c r="M25" s="30">
        <f t="shared" si="0"/>
        <v>0</v>
      </c>
      <c r="N25" s="303"/>
      <c r="O25" s="304"/>
      <c r="P25" s="305" t="b">
        <f t="shared" si="1"/>
        <v>0</v>
      </c>
      <c r="Q25" s="37">
        <f t="shared" si="4"/>
        <v>0</v>
      </c>
      <c r="R25" s="303"/>
      <c r="S25" s="306"/>
      <c r="T25" s="307" t="b">
        <f t="shared" si="5"/>
        <v>0</v>
      </c>
      <c r="U25" s="37">
        <f t="shared" si="6"/>
        <v>0</v>
      </c>
      <c r="V25" s="303"/>
      <c r="W25" s="308"/>
      <c r="X25" s="307" t="str">
        <f t="shared" si="7"/>
        <v>#</v>
      </c>
      <c r="Y25" s="38">
        <f t="shared" si="8"/>
        <v>0</v>
      </c>
      <c r="Z25" s="303"/>
      <c r="AA25" s="309"/>
      <c r="AB25" s="310" t="b">
        <f t="shared" si="9"/>
        <v>0</v>
      </c>
      <c r="AC25" s="37">
        <f t="shared" si="10"/>
        <v>0</v>
      </c>
      <c r="AD25" s="303"/>
      <c r="AE25" s="311"/>
      <c r="AF25" s="310" t="b">
        <f t="shared" si="11"/>
        <v>0</v>
      </c>
      <c r="AG25" s="37">
        <f t="shared" si="12"/>
        <v>0</v>
      </c>
      <c r="AH25" s="303"/>
      <c r="AI25" s="312"/>
      <c r="AJ25" s="313" t="b">
        <f t="shared" si="13"/>
        <v>0</v>
      </c>
      <c r="AK25" s="115">
        <f t="shared" si="14"/>
        <v>0</v>
      </c>
      <c r="AL25" s="121"/>
      <c r="AM25" s="602"/>
      <c r="AN25" s="313" t="b">
        <f t="shared" si="15"/>
        <v>0</v>
      </c>
      <c r="AO25" s="124">
        <f t="shared" si="16"/>
        <v>0</v>
      </c>
      <c r="AP25" s="299"/>
      <c r="AQ25" s="315" t="e">
        <f t="shared" si="17"/>
        <v>#DIV/0!</v>
      </c>
      <c r="AR25" s="316" t="str">
        <f t="shared" si="18"/>
        <v>*</v>
      </c>
      <c r="AS25" s="317" t="str">
        <f t="shared" si="19"/>
        <v>*</v>
      </c>
      <c r="AT25" s="317" t="str">
        <f t="shared" si="20"/>
        <v>*</v>
      </c>
      <c r="AU25" s="317" t="str">
        <f t="shared" si="21"/>
        <v>*</v>
      </c>
      <c r="AV25" s="317" t="str">
        <f t="shared" si="22"/>
        <v>*</v>
      </c>
      <c r="AW25" s="317" t="str">
        <f t="shared" si="23"/>
        <v>*</v>
      </c>
      <c r="AX25" s="318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98" t="s">
        <v>37</v>
      </c>
      <c r="B26" s="299"/>
      <c r="C26" s="299"/>
      <c r="D26" s="300" t="s">
        <v>139</v>
      </c>
      <c r="E26" s="301"/>
      <c r="F26" s="302"/>
      <c r="G26" s="30">
        <f t="shared" si="2"/>
        <v>0</v>
      </c>
      <c r="H26" s="10"/>
      <c r="I26" s="302"/>
      <c r="J26" s="30">
        <f t="shared" si="3"/>
        <v>0</v>
      </c>
      <c r="K26" s="10"/>
      <c r="L26" s="302"/>
      <c r="M26" s="30">
        <f t="shared" si="0"/>
        <v>0</v>
      </c>
      <c r="N26" s="303"/>
      <c r="O26" s="304"/>
      <c r="P26" s="305" t="b">
        <f t="shared" si="1"/>
        <v>0</v>
      </c>
      <c r="Q26" s="37">
        <f t="shared" si="4"/>
        <v>0</v>
      </c>
      <c r="R26" s="303"/>
      <c r="S26" s="306"/>
      <c r="T26" s="307" t="b">
        <f t="shared" si="5"/>
        <v>0</v>
      </c>
      <c r="U26" s="37">
        <f t="shared" si="6"/>
        <v>0</v>
      </c>
      <c r="V26" s="303"/>
      <c r="W26" s="308"/>
      <c r="X26" s="307" t="str">
        <f t="shared" si="7"/>
        <v>#</v>
      </c>
      <c r="Y26" s="38">
        <f t="shared" si="8"/>
        <v>0</v>
      </c>
      <c r="Z26" s="303"/>
      <c r="AA26" s="309"/>
      <c r="AB26" s="310" t="b">
        <f t="shared" si="9"/>
        <v>0</v>
      </c>
      <c r="AC26" s="37">
        <f t="shared" si="10"/>
        <v>0</v>
      </c>
      <c r="AD26" s="303"/>
      <c r="AE26" s="311"/>
      <c r="AF26" s="310" t="b">
        <f t="shared" si="11"/>
        <v>0</v>
      </c>
      <c r="AG26" s="37">
        <f t="shared" si="12"/>
        <v>0</v>
      </c>
      <c r="AH26" s="303"/>
      <c r="AI26" s="312"/>
      <c r="AJ26" s="313" t="b">
        <f t="shared" si="13"/>
        <v>0</v>
      </c>
      <c r="AK26" s="115">
        <f t="shared" si="14"/>
        <v>0</v>
      </c>
      <c r="AL26" s="121"/>
      <c r="AM26" s="602"/>
      <c r="AN26" s="313" t="b">
        <f t="shared" si="15"/>
        <v>0</v>
      </c>
      <c r="AO26" s="124">
        <f t="shared" si="16"/>
        <v>0</v>
      </c>
      <c r="AP26" s="299"/>
      <c r="AQ26" s="315" t="e">
        <f t="shared" si="17"/>
        <v>#DIV/0!</v>
      </c>
      <c r="AR26" s="316" t="str">
        <f t="shared" si="18"/>
        <v>*</v>
      </c>
      <c r="AS26" s="317" t="str">
        <f t="shared" si="19"/>
        <v>*</v>
      </c>
      <c r="AT26" s="317" t="str">
        <f t="shared" si="20"/>
        <v>*</v>
      </c>
      <c r="AU26" s="317" t="str">
        <f t="shared" si="21"/>
        <v>*</v>
      </c>
      <c r="AV26" s="317" t="str">
        <f t="shared" si="22"/>
        <v>*</v>
      </c>
      <c r="AW26" s="317" t="str">
        <f t="shared" si="23"/>
        <v>*</v>
      </c>
      <c r="AX26" s="318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98" t="s">
        <v>38</v>
      </c>
      <c r="B27" s="299"/>
      <c r="C27" s="299"/>
      <c r="D27" s="300" t="s">
        <v>139</v>
      </c>
      <c r="E27" s="301"/>
      <c r="F27" s="302"/>
      <c r="G27" s="30">
        <f t="shared" si="2"/>
        <v>0</v>
      </c>
      <c r="H27" s="10"/>
      <c r="I27" s="302"/>
      <c r="J27" s="30">
        <f t="shared" si="3"/>
        <v>0</v>
      </c>
      <c r="K27" s="10"/>
      <c r="L27" s="302"/>
      <c r="M27" s="30">
        <f t="shared" si="0"/>
        <v>0</v>
      </c>
      <c r="N27" s="303"/>
      <c r="O27" s="304"/>
      <c r="P27" s="305" t="b">
        <f t="shared" si="1"/>
        <v>0</v>
      </c>
      <c r="Q27" s="37">
        <f t="shared" si="4"/>
        <v>0</v>
      </c>
      <c r="R27" s="303"/>
      <c r="S27" s="306"/>
      <c r="T27" s="307" t="b">
        <f t="shared" si="5"/>
        <v>0</v>
      </c>
      <c r="U27" s="37">
        <f t="shared" si="6"/>
        <v>0</v>
      </c>
      <c r="V27" s="303"/>
      <c r="W27" s="308"/>
      <c r="X27" s="307" t="str">
        <f t="shared" si="7"/>
        <v>#</v>
      </c>
      <c r="Y27" s="38">
        <f t="shared" si="8"/>
        <v>0</v>
      </c>
      <c r="Z27" s="303"/>
      <c r="AA27" s="309"/>
      <c r="AB27" s="310" t="b">
        <f t="shared" si="9"/>
        <v>0</v>
      </c>
      <c r="AC27" s="37">
        <f t="shared" si="10"/>
        <v>0</v>
      </c>
      <c r="AD27" s="303"/>
      <c r="AE27" s="311"/>
      <c r="AF27" s="310" t="b">
        <f t="shared" si="11"/>
        <v>0</v>
      </c>
      <c r="AG27" s="37">
        <f t="shared" si="12"/>
        <v>0</v>
      </c>
      <c r="AH27" s="303"/>
      <c r="AI27" s="312"/>
      <c r="AJ27" s="313" t="b">
        <f t="shared" si="13"/>
        <v>0</v>
      </c>
      <c r="AK27" s="115">
        <f t="shared" si="14"/>
        <v>0</v>
      </c>
      <c r="AL27" s="121"/>
      <c r="AM27" s="602"/>
      <c r="AN27" s="313" t="b">
        <f t="shared" si="15"/>
        <v>0</v>
      </c>
      <c r="AO27" s="124">
        <f t="shared" si="16"/>
        <v>0</v>
      </c>
      <c r="AP27" s="299"/>
      <c r="AQ27" s="315" t="e">
        <f t="shared" si="17"/>
        <v>#DIV/0!</v>
      </c>
      <c r="AR27" s="316" t="str">
        <f t="shared" si="18"/>
        <v>*</v>
      </c>
      <c r="AS27" s="317" t="str">
        <f t="shared" si="19"/>
        <v>*</v>
      </c>
      <c r="AT27" s="317" t="str">
        <f t="shared" si="20"/>
        <v>*</v>
      </c>
      <c r="AU27" s="317" t="str">
        <f t="shared" si="21"/>
        <v>*</v>
      </c>
      <c r="AV27" s="317" t="str">
        <f t="shared" si="22"/>
        <v>*</v>
      </c>
      <c r="AW27" s="317" t="str">
        <f t="shared" si="23"/>
        <v>*</v>
      </c>
      <c r="AX27" s="318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98" t="s">
        <v>39</v>
      </c>
      <c r="B28" s="299"/>
      <c r="C28" s="299"/>
      <c r="D28" s="300" t="s">
        <v>139</v>
      </c>
      <c r="E28" s="301"/>
      <c r="F28" s="302"/>
      <c r="G28" s="30">
        <f t="shared" si="2"/>
        <v>0</v>
      </c>
      <c r="H28" s="10"/>
      <c r="I28" s="302"/>
      <c r="J28" s="30">
        <f t="shared" si="3"/>
        <v>0</v>
      </c>
      <c r="K28" s="10"/>
      <c r="L28" s="302"/>
      <c r="M28" s="30">
        <f t="shared" si="0"/>
        <v>0</v>
      </c>
      <c r="N28" s="303"/>
      <c r="O28" s="304"/>
      <c r="P28" s="305" t="b">
        <f t="shared" si="1"/>
        <v>0</v>
      </c>
      <c r="Q28" s="37">
        <f t="shared" si="4"/>
        <v>0</v>
      </c>
      <c r="R28" s="303"/>
      <c r="S28" s="306"/>
      <c r="T28" s="307" t="b">
        <f t="shared" si="5"/>
        <v>0</v>
      </c>
      <c r="U28" s="37">
        <f t="shared" si="6"/>
        <v>0</v>
      </c>
      <c r="V28" s="303"/>
      <c r="W28" s="308"/>
      <c r="X28" s="307" t="str">
        <f t="shared" si="7"/>
        <v>#</v>
      </c>
      <c r="Y28" s="38">
        <f t="shared" si="8"/>
        <v>0</v>
      </c>
      <c r="Z28" s="303"/>
      <c r="AA28" s="309"/>
      <c r="AB28" s="310" t="b">
        <f t="shared" si="9"/>
        <v>0</v>
      </c>
      <c r="AC28" s="37">
        <f t="shared" si="10"/>
        <v>0</v>
      </c>
      <c r="AD28" s="303"/>
      <c r="AE28" s="311"/>
      <c r="AF28" s="310" t="b">
        <f t="shared" si="11"/>
        <v>0</v>
      </c>
      <c r="AG28" s="37">
        <f t="shared" si="12"/>
        <v>0</v>
      </c>
      <c r="AH28" s="303"/>
      <c r="AI28" s="312"/>
      <c r="AJ28" s="313" t="b">
        <f t="shared" si="13"/>
        <v>0</v>
      </c>
      <c r="AK28" s="115">
        <f t="shared" si="14"/>
        <v>0</v>
      </c>
      <c r="AL28" s="121"/>
      <c r="AM28" s="602"/>
      <c r="AN28" s="313" t="b">
        <f t="shared" si="15"/>
        <v>0</v>
      </c>
      <c r="AO28" s="124">
        <f t="shared" si="16"/>
        <v>0</v>
      </c>
      <c r="AP28" s="299"/>
      <c r="AQ28" s="315" t="e">
        <f t="shared" si="17"/>
        <v>#DIV/0!</v>
      </c>
      <c r="AR28" s="316" t="str">
        <f t="shared" si="18"/>
        <v>*</v>
      </c>
      <c r="AS28" s="317" t="str">
        <f t="shared" si="19"/>
        <v>*</v>
      </c>
      <c r="AT28" s="317" t="str">
        <f t="shared" si="20"/>
        <v>*</v>
      </c>
      <c r="AU28" s="317" t="str">
        <f t="shared" si="21"/>
        <v>*</v>
      </c>
      <c r="AV28" s="317" t="str">
        <f t="shared" si="22"/>
        <v>*</v>
      </c>
      <c r="AW28" s="317" t="str">
        <f t="shared" si="23"/>
        <v>*</v>
      </c>
      <c r="AX28" s="318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98" t="s">
        <v>55</v>
      </c>
      <c r="B29" s="299"/>
      <c r="C29" s="299"/>
      <c r="D29" s="300" t="s">
        <v>139</v>
      </c>
      <c r="E29" s="301"/>
      <c r="F29" s="302"/>
      <c r="G29" s="30">
        <f t="shared" si="2"/>
        <v>0</v>
      </c>
      <c r="H29" s="10"/>
      <c r="I29" s="302"/>
      <c r="J29" s="30">
        <f t="shared" si="3"/>
        <v>0</v>
      </c>
      <c r="K29" s="10"/>
      <c r="L29" s="302"/>
      <c r="M29" s="30">
        <f t="shared" si="0"/>
        <v>0</v>
      </c>
      <c r="N29" s="303"/>
      <c r="O29" s="304"/>
      <c r="P29" s="305" t="b">
        <f t="shared" si="1"/>
        <v>0</v>
      </c>
      <c r="Q29" s="37">
        <f t="shared" si="4"/>
        <v>0</v>
      </c>
      <c r="R29" s="303"/>
      <c r="S29" s="306"/>
      <c r="T29" s="307" t="b">
        <f t="shared" si="5"/>
        <v>0</v>
      </c>
      <c r="U29" s="37">
        <f t="shared" si="6"/>
        <v>0</v>
      </c>
      <c r="V29" s="303"/>
      <c r="W29" s="308"/>
      <c r="X29" s="307" t="str">
        <f t="shared" si="7"/>
        <v>#</v>
      </c>
      <c r="Y29" s="38">
        <f t="shared" si="8"/>
        <v>0</v>
      </c>
      <c r="Z29" s="303"/>
      <c r="AA29" s="309"/>
      <c r="AB29" s="310" t="b">
        <f t="shared" si="9"/>
        <v>0</v>
      </c>
      <c r="AC29" s="37">
        <f t="shared" si="10"/>
        <v>0</v>
      </c>
      <c r="AD29" s="303"/>
      <c r="AE29" s="311"/>
      <c r="AF29" s="310" t="b">
        <f t="shared" si="11"/>
        <v>0</v>
      </c>
      <c r="AG29" s="37">
        <f t="shared" si="12"/>
        <v>0</v>
      </c>
      <c r="AH29" s="303"/>
      <c r="AI29" s="312"/>
      <c r="AJ29" s="313" t="b">
        <f t="shared" si="13"/>
        <v>0</v>
      </c>
      <c r="AK29" s="115">
        <f t="shared" si="14"/>
        <v>0</v>
      </c>
      <c r="AL29" s="121"/>
      <c r="AM29" s="602"/>
      <c r="AN29" s="313" t="b">
        <f t="shared" si="15"/>
        <v>0</v>
      </c>
      <c r="AO29" s="124">
        <f t="shared" si="16"/>
        <v>0</v>
      </c>
      <c r="AP29" s="299"/>
      <c r="AQ29" s="315" t="e">
        <f t="shared" si="17"/>
        <v>#DIV/0!</v>
      </c>
      <c r="AR29" s="316" t="str">
        <f t="shared" si="18"/>
        <v>*</v>
      </c>
      <c r="AS29" s="317" t="str">
        <f t="shared" si="19"/>
        <v>*</v>
      </c>
      <c r="AT29" s="317" t="str">
        <f t="shared" si="20"/>
        <v>*</v>
      </c>
      <c r="AU29" s="317" t="str">
        <f t="shared" si="21"/>
        <v>*</v>
      </c>
      <c r="AV29" s="317" t="str">
        <f t="shared" si="22"/>
        <v>*</v>
      </c>
      <c r="AW29" s="317" t="str">
        <f t="shared" si="23"/>
        <v>*</v>
      </c>
      <c r="AX29" s="318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98" t="s">
        <v>56</v>
      </c>
      <c r="B30" s="299"/>
      <c r="C30" s="299"/>
      <c r="D30" s="300" t="s">
        <v>139</v>
      </c>
      <c r="E30" s="301"/>
      <c r="F30" s="302"/>
      <c r="G30" s="30">
        <f t="shared" si="2"/>
        <v>0</v>
      </c>
      <c r="H30" s="10"/>
      <c r="I30" s="302"/>
      <c r="J30" s="30">
        <f t="shared" si="3"/>
        <v>0</v>
      </c>
      <c r="K30" s="10"/>
      <c r="L30" s="302"/>
      <c r="M30" s="30">
        <f t="shared" si="0"/>
        <v>0</v>
      </c>
      <c r="N30" s="303"/>
      <c r="O30" s="304"/>
      <c r="P30" s="305" t="b">
        <f t="shared" si="1"/>
        <v>0</v>
      </c>
      <c r="Q30" s="37">
        <f t="shared" si="4"/>
        <v>0</v>
      </c>
      <c r="R30" s="303"/>
      <c r="S30" s="306"/>
      <c r="T30" s="307" t="b">
        <f t="shared" si="5"/>
        <v>0</v>
      </c>
      <c r="U30" s="37">
        <f t="shared" si="6"/>
        <v>0</v>
      </c>
      <c r="V30" s="303"/>
      <c r="W30" s="308"/>
      <c r="X30" s="307" t="str">
        <f t="shared" si="7"/>
        <v>#</v>
      </c>
      <c r="Y30" s="38">
        <f t="shared" si="8"/>
        <v>0</v>
      </c>
      <c r="Z30" s="303"/>
      <c r="AA30" s="309"/>
      <c r="AB30" s="310" t="b">
        <f t="shared" si="9"/>
        <v>0</v>
      </c>
      <c r="AC30" s="37">
        <f t="shared" si="10"/>
        <v>0</v>
      </c>
      <c r="AD30" s="303"/>
      <c r="AE30" s="311"/>
      <c r="AF30" s="310" t="b">
        <f t="shared" si="11"/>
        <v>0</v>
      </c>
      <c r="AG30" s="37">
        <f t="shared" si="12"/>
        <v>0</v>
      </c>
      <c r="AH30" s="303"/>
      <c r="AI30" s="312"/>
      <c r="AJ30" s="313" t="b">
        <f t="shared" si="13"/>
        <v>0</v>
      </c>
      <c r="AK30" s="115">
        <f t="shared" si="14"/>
        <v>0</v>
      </c>
      <c r="AL30" s="121"/>
      <c r="AM30" s="602"/>
      <c r="AN30" s="313" t="b">
        <f t="shared" si="15"/>
        <v>0</v>
      </c>
      <c r="AO30" s="124">
        <f t="shared" si="16"/>
        <v>0</v>
      </c>
      <c r="AP30" s="299"/>
      <c r="AQ30" s="315" t="e">
        <f t="shared" si="17"/>
        <v>#DIV/0!</v>
      </c>
      <c r="AR30" s="316" t="str">
        <f t="shared" si="18"/>
        <v>*</v>
      </c>
      <c r="AS30" s="317" t="str">
        <f t="shared" si="19"/>
        <v>*</v>
      </c>
      <c r="AT30" s="317" t="str">
        <f t="shared" si="20"/>
        <v>*</v>
      </c>
      <c r="AU30" s="317" t="str">
        <f t="shared" si="21"/>
        <v>*</v>
      </c>
      <c r="AV30" s="317" t="str">
        <f t="shared" si="22"/>
        <v>*</v>
      </c>
      <c r="AW30" s="317" t="str">
        <f t="shared" si="23"/>
        <v>*</v>
      </c>
      <c r="AX30" s="318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319" t="s">
        <v>57</v>
      </c>
      <c r="B31" s="320"/>
      <c r="C31" s="320"/>
      <c r="D31" s="321" t="s">
        <v>139</v>
      </c>
      <c r="E31" s="322"/>
      <c r="F31" s="323"/>
      <c r="G31" s="31">
        <f t="shared" si="2"/>
        <v>0</v>
      </c>
      <c r="H31" s="324"/>
      <c r="I31" s="323"/>
      <c r="J31" s="31">
        <f t="shared" si="3"/>
        <v>0</v>
      </c>
      <c r="K31" s="324"/>
      <c r="L31" s="323"/>
      <c r="M31" s="31">
        <f t="shared" si="0"/>
        <v>0</v>
      </c>
      <c r="N31" s="325"/>
      <c r="O31" s="326"/>
      <c r="P31" s="327" t="b">
        <f t="shared" si="1"/>
        <v>0</v>
      </c>
      <c r="Q31" s="32">
        <f t="shared" si="4"/>
        <v>0</v>
      </c>
      <c r="R31" s="325"/>
      <c r="S31" s="328"/>
      <c r="T31" s="329" t="b">
        <f t="shared" si="5"/>
        <v>0</v>
      </c>
      <c r="U31" s="32">
        <f t="shared" si="6"/>
        <v>0</v>
      </c>
      <c r="V31" s="325"/>
      <c r="W31" s="330"/>
      <c r="X31" s="329" t="str">
        <f t="shared" si="7"/>
        <v>#</v>
      </c>
      <c r="Y31" s="39">
        <f t="shared" si="8"/>
        <v>0</v>
      </c>
      <c r="Z31" s="325"/>
      <c r="AA31" s="331"/>
      <c r="AB31" s="332" t="b">
        <f t="shared" si="9"/>
        <v>0</v>
      </c>
      <c r="AC31" s="32">
        <f t="shared" si="10"/>
        <v>0</v>
      </c>
      <c r="AD31" s="325"/>
      <c r="AE31" s="333"/>
      <c r="AF31" s="332" t="b">
        <f t="shared" si="11"/>
        <v>0</v>
      </c>
      <c r="AG31" s="32">
        <f t="shared" si="12"/>
        <v>0</v>
      </c>
      <c r="AH31" s="325"/>
      <c r="AI31" s="334"/>
      <c r="AJ31" s="335" t="b">
        <f t="shared" si="13"/>
        <v>0</v>
      </c>
      <c r="AK31" s="116">
        <f t="shared" si="14"/>
        <v>0</v>
      </c>
      <c r="AL31" s="122"/>
      <c r="AM31" s="603"/>
      <c r="AN31" s="335" t="b">
        <f t="shared" si="15"/>
        <v>0</v>
      </c>
      <c r="AO31" s="125">
        <f t="shared" si="16"/>
        <v>0</v>
      </c>
      <c r="AP31" s="320"/>
      <c r="AQ31" s="336" t="e">
        <f t="shared" si="17"/>
        <v>#DIV/0!</v>
      </c>
      <c r="AR31" s="337" t="str">
        <f t="shared" si="18"/>
        <v>*</v>
      </c>
      <c r="AS31" s="338" t="str">
        <f t="shared" si="19"/>
        <v>*</v>
      </c>
      <c r="AT31" s="338" t="str">
        <f t="shared" si="20"/>
        <v>*</v>
      </c>
      <c r="AU31" s="338" t="str">
        <f t="shared" si="21"/>
        <v>*</v>
      </c>
      <c r="AV31" s="338" t="str">
        <f t="shared" si="22"/>
        <v>*</v>
      </c>
      <c r="AW31" s="338" t="str">
        <f t="shared" si="23"/>
        <v>*</v>
      </c>
      <c r="AX31" s="339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340"/>
      <c r="B32" s="340"/>
      <c r="C32" s="340"/>
      <c r="D32" s="340"/>
      <c r="E32" s="17"/>
      <c r="F32" s="17"/>
      <c r="G32" s="17"/>
      <c r="H32" s="17"/>
      <c r="I32" s="17"/>
      <c r="J32" s="17"/>
      <c r="K32" s="17"/>
      <c r="L32" s="17"/>
      <c r="M32" s="17"/>
      <c r="N32" s="341"/>
      <c r="O32" s="342"/>
      <c r="P32" s="343" t="e">
        <f>AVERAGE(P12:P31)</f>
        <v>#DIV/0!</v>
      </c>
      <c r="Q32" s="344"/>
      <c r="R32" s="341"/>
      <c r="S32" s="342"/>
      <c r="T32" s="343" t="e">
        <f>AVERAGE(T12:T31)</f>
        <v>#DIV/0!</v>
      </c>
      <c r="U32" s="349"/>
      <c r="V32" s="342"/>
      <c r="W32" s="342"/>
      <c r="X32" s="343" t="e">
        <f>AVERAGE(X12:X31)</f>
        <v>#DIV/0!</v>
      </c>
      <c r="Y32" s="345"/>
      <c r="Z32" s="341"/>
      <c r="AA32" s="342"/>
      <c r="AB32" s="343" t="e">
        <f>AVERAGE(AB12:AB31)</f>
        <v>#DIV/0!</v>
      </c>
      <c r="AC32" s="345"/>
      <c r="AD32" s="341"/>
      <c r="AE32" s="342"/>
      <c r="AF32" s="343" t="e">
        <f>AVERAGE(AF12:AF31)</f>
        <v>#DIV/0!</v>
      </c>
      <c r="AG32" s="346"/>
      <c r="AH32" s="342"/>
      <c r="AI32" s="342"/>
      <c r="AJ32" s="343" t="e">
        <f>AVERAGE(AJ12:AJ31)</f>
        <v>#DIV/0!</v>
      </c>
      <c r="AK32" s="345"/>
      <c r="AL32" s="347"/>
      <c r="AM32" s="348"/>
      <c r="AN32" s="343" t="e">
        <f>AVERAGE(AN12:AN31)</f>
        <v>#DIV/0!</v>
      </c>
      <c r="AO32" s="349"/>
      <c r="AP32" s="340"/>
      <c r="AQ32" s="340"/>
      <c r="AR32" s="350"/>
      <c r="AS32" s="342"/>
      <c r="AT32" s="342"/>
      <c r="AU32" s="342"/>
      <c r="AV32" s="342"/>
      <c r="AW32" s="342"/>
      <c r="AX32" s="342"/>
      <c r="AY32" s="342"/>
      <c r="AZ32" s="351" t="e">
        <f>SUM(AZ12:AZ$31)</f>
        <v>#DIV/0!</v>
      </c>
      <c r="BA32" s="352"/>
      <c r="BB32" s="352"/>
      <c r="BC32" s="353" t="e">
        <f>SUM(BC12:BC$31)</f>
        <v>#DIV/0!</v>
      </c>
      <c r="BD32" s="353" t="e">
        <f>SUM(BD12:BD$31)</f>
        <v>#DIV/0!</v>
      </c>
      <c r="BE32" s="354" t="e">
        <f>SUM(BE12:BE$31)</f>
        <v>#DIV/0!</v>
      </c>
      <c r="BF32" s="353" t="e">
        <f>SUM(BF12:BF$31)</f>
        <v>#DIV/0!</v>
      </c>
      <c r="BG32" s="353" t="e">
        <f>SUM(BG12:BG$31)</f>
        <v>#DIV/0!</v>
      </c>
      <c r="BH32" s="353" t="e">
        <f>SUM(BH12:BH$31)</f>
        <v>#DIV/0!</v>
      </c>
      <c r="BI32" s="354" t="e">
        <f>SUM(BI12:BI$31)</f>
        <v>#DIV/0!</v>
      </c>
    </row>
    <row r="33" spans="1:60" ht="15" thickBot="1">
      <c r="A33" s="340"/>
      <c r="B33" s="340"/>
      <c r="C33" s="340"/>
      <c r="D33" s="340"/>
      <c r="E33" s="17"/>
      <c r="F33" s="17"/>
      <c r="G33" s="17"/>
      <c r="H33" s="17"/>
      <c r="I33" s="17"/>
      <c r="J33" s="17"/>
      <c r="K33" s="17"/>
      <c r="L33" s="17"/>
      <c r="M33" s="17"/>
      <c r="N33" s="342"/>
      <c r="O33" s="342"/>
      <c r="P33" s="348"/>
      <c r="Q33" s="355"/>
      <c r="R33" s="342"/>
      <c r="S33" s="342"/>
      <c r="T33" s="348"/>
      <c r="U33" s="356"/>
      <c r="V33" s="342"/>
      <c r="W33" s="342"/>
      <c r="X33" s="348"/>
      <c r="Y33" s="356"/>
      <c r="Z33" s="342"/>
      <c r="AA33" s="342"/>
      <c r="AB33" s="348"/>
      <c r="AC33" s="356"/>
      <c r="AD33" s="342"/>
      <c r="AE33" s="342"/>
      <c r="AF33" s="348"/>
      <c r="AG33" s="355"/>
      <c r="AH33" s="342"/>
      <c r="AI33" s="342"/>
      <c r="AJ33" s="348"/>
      <c r="AK33" s="356"/>
      <c r="AL33" s="356"/>
      <c r="AM33" s="356"/>
      <c r="AN33" s="356"/>
      <c r="AO33" s="356"/>
      <c r="AP33" s="340"/>
      <c r="AQ33" s="340"/>
      <c r="AR33" s="350"/>
      <c r="AS33" s="342"/>
      <c r="AT33" s="342"/>
      <c r="AU33" s="342"/>
      <c r="AV33" s="342"/>
      <c r="AW33" s="342"/>
      <c r="AX33" s="342"/>
      <c r="AY33" s="342"/>
      <c r="AZ33" s="357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358"/>
      <c r="B34" s="359" t="s">
        <v>46</v>
      </c>
      <c r="C34" s="360"/>
      <c r="D34" s="360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361"/>
      <c r="AS34" s="362"/>
      <c r="AT34" s="362"/>
      <c r="AZ34" s="357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362" customFormat="1" ht="13.5" thickTop="1">
      <c r="A35" s="358"/>
      <c r="B35" s="363" t="s">
        <v>47</v>
      </c>
      <c r="C35" s="364"/>
      <c r="D35" s="365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366"/>
      <c r="AQ35" s="367"/>
      <c r="AR35" s="361"/>
      <c r="AS35" s="152"/>
      <c r="AT35" s="152"/>
      <c r="AU35" s="152"/>
      <c r="AV35" s="152"/>
      <c r="AW35" s="152"/>
      <c r="AX35" s="152"/>
      <c r="AY35" s="152"/>
      <c r="AZ35" s="357"/>
      <c r="BA35" s="51"/>
      <c r="BB35" s="51"/>
      <c r="BC35" s="52"/>
      <c r="BD35" s="52"/>
      <c r="BE35" s="52"/>
      <c r="BF35" s="52"/>
      <c r="BG35" s="52"/>
      <c r="BH35" s="52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</row>
    <row r="36" spans="1:86" ht="12.75">
      <c r="A36" s="358"/>
      <c r="B36" s="369" t="s">
        <v>48</v>
      </c>
      <c r="C36" s="370"/>
      <c r="D36" s="371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366"/>
      <c r="AQ36" s="372"/>
      <c r="AR36" s="361"/>
      <c r="AZ36" s="357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358"/>
      <c r="B37" s="373" t="s">
        <v>49</v>
      </c>
      <c r="C37" s="374"/>
      <c r="D37" s="375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366"/>
      <c r="AQ37" s="372"/>
      <c r="AR37" s="361"/>
      <c r="AZ37" s="357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376"/>
      <c r="B38" s="377" t="s">
        <v>50</v>
      </c>
      <c r="C38" s="377"/>
      <c r="D38" s="377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78"/>
      <c r="AR38" s="378"/>
      <c r="AS38" s="379"/>
      <c r="AT38" s="379"/>
      <c r="AU38" s="379"/>
      <c r="AV38" s="379"/>
      <c r="AW38" s="379"/>
      <c r="AX38" s="379"/>
      <c r="AY38" s="379"/>
      <c r="AZ38" s="357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376"/>
      <c r="B39" s="377"/>
      <c r="C39" s="377"/>
      <c r="D39" s="377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78"/>
      <c r="AR39" s="378"/>
      <c r="AS39" s="379"/>
      <c r="AT39" s="379"/>
      <c r="AU39" s="379"/>
      <c r="AV39" s="379"/>
      <c r="AW39" s="379"/>
      <c r="AX39" s="379"/>
      <c r="AY39" s="379"/>
      <c r="AZ39" s="357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80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381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26"/>
      <c r="AQ40" s="26"/>
      <c r="AR40" s="26"/>
      <c r="AS40" s="380"/>
      <c r="AT40" s="380"/>
      <c r="AU40" s="380"/>
      <c r="AV40" s="380"/>
      <c r="AW40" s="380"/>
      <c r="AX40" s="380"/>
      <c r="AY40" s="380"/>
      <c r="AZ40" s="357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82"/>
      <c r="B41" s="359" t="s">
        <v>53</v>
      </c>
      <c r="C41" s="360"/>
      <c r="D41" s="383"/>
      <c r="E41" s="384">
        <f>MAX(E12:E31)</f>
        <v>0</v>
      </c>
      <c r="F41" s="65">
        <f>MAX(F12:F31)</f>
        <v>0</v>
      </c>
      <c r="G41" s="29"/>
      <c r="H41" s="385">
        <f>MAX(H12:H31)</f>
        <v>0</v>
      </c>
      <c r="I41" s="65">
        <f>MAX(I12:I31)</f>
        <v>0</v>
      </c>
      <c r="J41" s="29"/>
      <c r="K41" s="385">
        <f>MAX(K12:K31)</f>
        <v>0</v>
      </c>
      <c r="L41" s="65">
        <f>MAX(L12:L31)</f>
        <v>0</v>
      </c>
      <c r="M41" s="29"/>
      <c r="N41" s="386">
        <f>MAX(N12:N31)</f>
        <v>0</v>
      </c>
      <c r="O41" s="68">
        <f>MAX(O12:O31)</f>
        <v>0</v>
      </c>
      <c r="P41" s="69"/>
      <c r="Q41" s="19"/>
      <c r="R41" s="386">
        <f>MAX(R12:R31)</f>
        <v>0</v>
      </c>
      <c r="S41" s="70">
        <f>MAX(S12:S31)</f>
        <v>0</v>
      </c>
      <c r="T41" s="69"/>
      <c r="U41" s="19"/>
      <c r="V41" s="386">
        <f>MAX(V12:V31)</f>
        <v>0</v>
      </c>
      <c r="W41" s="65">
        <f>MAX(W12:W31)</f>
        <v>0</v>
      </c>
      <c r="X41" s="387"/>
      <c r="Y41" s="20"/>
      <c r="Z41" s="386">
        <f>MAX(Z12:Z31)</f>
        <v>0</v>
      </c>
      <c r="AA41" s="71">
        <f>MAX(AA12:AA31)</f>
        <v>0</v>
      </c>
      <c r="AB41" s="387"/>
      <c r="AC41" s="19"/>
      <c r="AD41" s="386">
        <f>MAX(AD12:AD31)</f>
        <v>0</v>
      </c>
      <c r="AE41" s="72">
        <f>MAX(AE12:AE31)</f>
        <v>0</v>
      </c>
      <c r="AF41" s="69"/>
      <c r="AG41" s="19"/>
      <c r="AH41" s="386">
        <f>MAX(AH12:AH31)</f>
        <v>0</v>
      </c>
      <c r="AI41" s="73">
        <f>MAX(AI12:AI31)</f>
        <v>0</v>
      </c>
      <c r="AJ41" s="387"/>
      <c r="AK41" s="28"/>
      <c r="AL41" s="386">
        <f>MAX(AL12:AL31)</f>
        <v>0</v>
      </c>
      <c r="AM41" s="117">
        <f>MAX(AM12:AM31)</f>
        <v>0</v>
      </c>
      <c r="AN41" s="387"/>
      <c r="AO41" s="28"/>
      <c r="AP41" s="388"/>
      <c r="AQ41" s="4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82"/>
      <c r="B42" s="359" t="s">
        <v>54</v>
      </c>
      <c r="C42" s="360"/>
      <c r="D42" s="383"/>
      <c r="E42" s="384">
        <f>MIN(E12:E31)</f>
        <v>0</v>
      </c>
      <c r="F42" s="65">
        <f>MIN(F12:F31)</f>
        <v>0</v>
      </c>
      <c r="G42" s="29"/>
      <c r="H42" s="385">
        <f>MIN(H12:H31)</f>
        <v>0</v>
      </c>
      <c r="I42" s="65">
        <f>MIN(I12:I31)</f>
        <v>0</v>
      </c>
      <c r="J42" s="29"/>
      <c r="K42" s="385">
        <f>MIN(K12:K31)</f>
        <v>0</v>
      </c>
      <c r="L42" s="65">
        <f>MIN(L12:L31)</f>
        <v>0</v>
      </c>
      <c r="M42" s="29"/>
      <c r="N42" s="386">
        <f>MIN(N12:N31)</f>
        <v>0</v>
      </c>
      <c r="O42" s="68">
        <f>MIN(O12:O31)</f>
        <v>0</v>
      </c>
      <c r="P42" s="69"/>
      <c r="Q42" s="19"/>
      <c r="R42" s="386">
        <f>MIN(R12:R31)</f>
        <v>0</v>
      </c>
      <c r="S42" s="70">
        <f>MIN(S12:S31)</f>
        <v>0</v>
      </c>
      <c r="T42" s="69"/>
      <c r="U42" s="19"/>
      <c r="V42" s="386">
        <f>MIN(V12:V31)</f>
        <v>0</v>
      </c>
      <c r="W42" s="65">
        <f>MIN(W12:W31)</f>
        <v>0</v>
      </c>
      <c r="X42" s="387"/>
      <c r="Y42" s="20"/>
      <c r="Z42" s="386">
        <f>MIN(Z12:Z31)</f>
        <v>0</v>
      </c>
      <c r="AA42" s="71">
        <f>MIN(AA12:AA31)</f>
        <v>0</v>
      </c>
      <c r="AB42" s="387"/>
      <c r="AC42" s="19"/>
      <c r="AD42" s="386">
        <f>MIN(AD12:AD31)</f>
        <v>0</v>
      </c>
      <c r="AE42" s="72">
        <f>MIN(AE12:AE31)</f>
        <v>0</v>
      </c>
      <c r="AF42" s="69"/>
      <c r="AG42" s="19"/>
      <c r="AH42" s="386">
        <f>MIN(AH12:AH31)</f>
        <v>0</v>
      </c>
      <c r="AI42" s="73">
        <f>MIN(AI12:AI31)</f>
        <v>0</v>
      </c>
      <c r="AJ42" s="387"/>
      <c r="AK42" s="19"/>
      <c r="AL42" s="386">
        <f>MIN(AL12:AL31)</f>
        <v>0</v>
      </c>
      <c r="AM42" s="117">
        <f>MIN(AM12:AM31)</f>
        <v>0</v>
      </c>
      <c r="AN42" s="387"/>
      <c r="AO42" s="19"/>
      <c r="AP42" s="388"/>
      <c r="AQ42" s="4"/>
      <c r="AZ42" s="357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82"/>
      <c r="B43" s="359" t="s">
        <v>142</v>
      </c>
      <c r="C43" s="360"/>
      <c r="D43" s="389" t="s">
        <v>145</v>
      </c>
      <c r="E43" s="390"/>
      <c r="F43" s="120"/>
      <c r="G43" s="120">
        <f>AVERAGE(G12:G31)</f>
        <v>0</v>
      </c>
      <c r="H43" s="391"/>
      <c r="I43" s="120"/>
      <c r="J43" s="120">
        <f>AVERAGE(J12:J31)</f>
        <v>0</v>
      </c>
      <c r="K43" s="392"/>
      <c r="L43" s="393"/>
      <c r="M43" s="120">
        <f>AVERAGE(M12:M31)</f>
        <v>0</v>
      </c>
      <c r="N43" s="394"/>
      <c r="O43" s="395"/>
      <c r="P43" s="396">
        <f>AVERAGE(Q12:Q31)</f>
        <v>0</v>
      </c>
      <c r="Q43" s="396"/>
      <c r="R43" s="394"/>
      <c r="S43" s="397"/>
      <c r="T43" s="398">
        <f>AVERAGE(U12:U31)</f>
        <v>0</v>
      </c>
      <c r="U43" s="398"/>
      <c r="V43" s="394"/>
      <c r="W43" s="120"/>
      <c r="X43" s="399">
        <f>AVERAGE(Y12:Y31)</f>
        <v>0</v>
      </c>
      <c r="Y43" s="399"/>
      <c r="Z43" s="394"/>
      <c r="AA43" s="400"/>
      <c r="AB43" s="401">
        <f>AVERAGE(AC12:AC31)</f>
        <v>0</v>
      </c>
      <c r="AC43" s="401"/>
      <c r="AD43" s="394"/>
      <c r="AE43" s="402"/>
      <c r="AF43" s="403">
        <f>AVERAGE(AG12:AG31)</f>
        <v>0</v>
      </c>
      <c r="AG43" s="403"/>
      <c r="AH43" s="394"/>
      <c r="AI43" s="404"/>
      <c r="AJ43" s="405">
        <f>AVERAGE(AK12:AK31)</f>
        <v>0</v>
      </c>
      <c r="AK43" s="405"/>
      <c r="AL43" s="394"/>
      <c r="AM43" s="406"/>
      <c r="AN43" s="407">
        <f>AVERAGE(AO12:AO31)</f>
        <v>0</v>
      </c>
      <c r="AO43" s="408"/>
      <c r="AP43" s="4"/>
      <c r="AQ43" s="4"/>
      <c r="AZ43" s="357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82"/>
      <c r="B44" s="152"/>
      <c r="C44" s="152"/>
      <c r="D44" s="152"/>
      <c r="E44" s="50" t="s">
        <v>40</v>
      </c>
      <c r="F44" s="409"/>
      <c r="G44" s="409"/>
      <c r="H44" s="49" t="s">
        <v>41</v>
      </c>
      <c r="I44" s="409"/>
      <c r="J44" s="409"/>
      <c r="K44" s="49" t="s">
        <v>134</v>
      </c>
      <c r="L44" s="409"/>
      <c r="M44" s="409"/>
      <c r="N44" s="410" t="s">
        <v>42</v>
      </c>
      <c r="O44" s="409"/>
      <c r="P44" s="409"/>
      <c r="Q44" s="409"/>
      <c r="R44" s="410" t="s">
        <v>43</v>
      </c>
      <c r="S44" s="409"/>
      <c r="T44" s="409"/>
      <c r="U44" s="409"/>
      <c r="V44" s="410" t="s">
        <v>44</v>
      </c>
      <c r="W44" s="409"/>
      <c r="X44" s="409"/>
      <c r="Y44" s="409"/>
      <c r="Z44" s="410" t="s">
        <v>133</v>
      </c>
      <c r="AA44" s="409"/>
      <c r="AB44" s="409"/>
      <c r="AC44" s="409"/>
      <c r="AD44" s="410" t="s">
        <v>132</v>
      </c>
      <c r="AE44" s="409"/>
      <c r="AF44" s="409"/>
      <c r="AG44" s="409"/>
      <c r="AH44" s="410" t="s">
        <v>45</v>
      </c>
      <c r="AI44" s="409"/>
      <c r="AJ44" s="409"/>
      <c r="AK44" s="411"/>
      <c r="AL44" s="410"/>
      <c r="AM44" s="412" t="s">
        <v>150</v>
      </c>
      <c r="AN44" s="409"/>
      <c r="AO44" s="411"/>
      <c r="AP44" s="4"/>
      <c r="AQ44" s="4"/>
      <c r="AZ44" s="357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8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4"/>
      <c r="AQ45" s="4"/>
    </row>
    <row r="46" ht="13.5" thickBot="1"/>
    <row r="47" spans="2:41" ht="15.75" thickBot="1">
      <c r="B47" s="380" t="s">
        <v>52</v>
      </c>
      <c r="C47" s="380"/>
      <c r="D47" s="380"/>
      <c r="E47" s="380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413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414"/>
      <c r="AG47" s="26"/>
      <c r="AH47" s="26"/>
      <c r="AI47" s="59"/>
      <c r="AJ47" s="53"/>
      <c r="AK47" s="152"/>
      <c r="AL47" s="152"/>
      <c r="AM47" s="415"/>
      <c r="AN47" s="152"/>
      <c r="AO47" s="152"/>
    </row>
    <row r="52" spans="1:43" ht="12.75">
      <c r="A52" s="182"/>
      <c r="B52" s="416"/>
      <c r="C52" s="416"/>
      <c r="D52" s="417"/>
      <c r="E52" s="11"/>
      <c r="F52" s="11"/>
      <c r="G52" s="11"/>
      <c r="H52" s="11"/>
      <c r="I52" s="11"/>
      <c r="J52" s="11"/>
      <c r="K52" s="11"/>
      <c r="L52" s="11"/>
      <c r="M52" s="11"/>
      <c r="N52" s="418"/>
      <c r="O52" s="419"/>
      <c r="P52" s="133"/>
      <c r="Q52" s="12"/>
      <c r="R52" s="418"/>
      <c r="S52" s="419"/>
      <c r="T52" s="133"/>
      <c r="U52" s="12"/>
      <c r="V52" s="418"/>
      <c r="W52" s="419"/>
      <c r="X52" s="133"/>
      <c r="Z52" s="418"/>
      <c r="AA52" s="419"/>
      <c r="AB52" s="133"/>
      <c r="AC52" s="12"/>
      <c r="AD52" s="418"/>
      <c r="AE52" s="419"/>
      <c r="AF52" s="133"/>
      <c r="AG52" s="12"/>
      <c r="AH52" s="418"/>
      <c r="AI52" s="419"/>
      <c r="AJ52" s="133"/>
      <c r="AK52" s="13"/>
      <c r="AL52" s="13"/>
      <c r="AM52" s="13"/>
      <c r="AN52" s="13"/>
      <c r="AO52" s="13"/>
      <c r="AP52" s="417"/>
      <c r="AQ52" s="417"/>
    </row>
    <row r="53" spans="1:43" ht="12.75">
      <c r="A53" s="182"/>
      <c r="B53" s="416"/>
      <c r="C53" s="416"/>
      <c r="D53" s="417"/>
      <c r="E53" s="11"/>
      <c r="F53" s="11"/>
      <c r="G53" s="11"/>
      <c r="H53" s="11"/>
      <c r="I53" s="11"/>
      <c r="J53" s="11"/>
      <c r="K53" s="11"/>
      <c r="L53" s="11"/>
      <c r="M53" s="11"/>
      <c r="N53" s="418"/>
      <c r="O53" s="419"/>
      <c r="P53" s="133"/>
      <c r="Q53" s="12"/>
      <c r="R53" s="418"/>
      <c r="S53" s="419"/>
      <c r="T53" s="133"/>
      <c r="U53" s="12"/>
      <c r="V53" s="418"/>
      <c r="W53" s="419"/>
      <c r="X53" s="133"/>
      <c r="Z53" s="418"/>
      <c r="AA53" s="419"/>
      <c r="AB53" s="133"/>
      <c r="AC53" s="12"/>
      <c r="AD53" s="418"/>
      <c r="AE53" s="419"/>
      <c r="AF53" s="133"/>
      <c r="AG53" s="12"/>
      <c r="AH53" s="418"/>
      <c r="AI53" s="419"/>
      <c r="AJ53" s="133"/>
      <c r="AK53" s="13"/>
      <c r="AL53" s="13"/>
      <c r="AM53" s="13"/>
      <c r="AN53" s="13"/>
      <c r="AO53" s="13"/>
      <c r="AP53" s="417"/>
      <c r="AQ53" s="417"/>
    </row>
    <row r="54" spans="1:43" ht="12.75">
      <c r="A54" s="182"/>
      <c r="B54" s="416"/>
      <c r="C54" s="416"/>
      <c r="D54" s="417"/>
      <c r="E54" s="11"/>
      <c r="F54" s="11"/>
      <c r="G54" s="11"/>
      <c r="H54" s="11"/>
      <c r="I54" s="11"/>
      <c r="J54" s="11"/>
      <c r="K54" s="11"/>
      <c r="L54" s="11"/>
      <c r="M54" s="11"/>
      <c r="N54" s="418"/>
      <c r="O54" s="419"/>
      <c r="P54" s="133"/>
      <c r="Q54" s="12"/>
      <c r="R54" s="418"/>
      <c r="S54" s="419"/>
      <c r="T54" s="133"/>
      <c r="U54" s="12"/>
      <c r="V54" s="418"/>
      <c r="W54" s="419"/>
      <c r="X54" s="133"/>
      <c r="Z54" s="418"/>
      <c r="AA54" s="419"/>
      <c r="AB54" s="133"/>
      <c r="AC54" s="12"/>
      <c r="AD54" s="418"/>
      <c r="AE54" s="419"/>
      <c r="AF54" s="133"/>
      <c r="AG54" s="12"/>
      <c r="AH54" s="418"/>
      <c r="AI54" s="419"/>
      <c r="AJ54" s="133"/>
      <c r="AK54" s="13"/>
      <c r="AL54" s="13"/>
      <c r="AM54" s="13"/>
      <c r="AN54" s="13"/>
      <c r="AO54" s="13"/>
      <c r="AP54" s="417"/>
      <c r="AQ54" s="417"/>
    </row>
    <row r="55" spans="1:43" ht="12.75">
      <c r="A55" s="182"/>
      <c r="B55" s="416"/>
      <c r="C55" s="416"/>
      <c r="D55" s="417"/>
      <c r="E55" s="11"/>
      <c r="F55" s="11"/>
      <c r="G55" s="11"/>
      <c r="H55" s="11"/>
      <c r="I55" s="11"/>
      <c r="J55" s="11"/>
      <c r="K55" s="11"/>
      <c r="L55" s="11"/>
      <c r="M55" s="11"/>
      <c r="N55" s="418"/>
      <c r="O55" s="419"/>
      <c r="P55" s="133"/>
      <c r="Q55" s="12"/>
      <c r="R55" s="418"/>
      <c r="S55" s="419"/>
      <c r="T55" s="133"/>
      <c r="U55" s="12"/>
      <c r="V55" s="418"/>
      <c r="W55" s="419"/>
      <c r="X55" s="133"/>
      <c r="Z55" s="418"/>
      <c r="AA55" s="419"/>
      <c r="AB55" s="133"/>
      <c r="AC55" s="12"/>
      <c r="AD55" s="418"/>
      <c r="AE55" s="419"/>
      <c r="AF55" s="133"/>
      <c r="AG55" s="12"/>
      <c r="AH55" s="418"/>
      <c r="AI55" s="419"/>
      <c r="AJ55" s="133"/>
      <c r="AK55" s="13"/>
      <c r="AL55" s="13"/>
      <c r="AM55" s="13"/>
      <c r="AN55" s="13"/>
      <c r="AO55" s="13"/>
      <c r="AP55" s="417"/>
      <c r="AQ55" s="417"/>
    </row>
    <row r="56" spans="1:43" ht="12.75">
      <c r="A56" s="182"/>
      <c r="B56" s="416"/>
      <c r="C56" s="416"/>
      <c r="D56" s="417"/>
      <c r="E56" s="11"/>
      <c r="F56" s="11"/>
      <c r="G56" s="11"/>
      <c r="H56" s="11"/>
      <c r="I56" s="11"/>
      <c r="J56" s="11"/>
      <c r="K56" s="11"/>
      <c r="L56" s="11"/>
      <c r="M56" s="11"/>
      <c r="N56" s="418"/>
      <c r="O56" s="419"/>
      <c r="P56" s="133"/>
      <c r="Q56" s="12"/>
      <c r="R56" s="418"/>
      <c r="S56" s="419"/>
      <c r="T56" s="133"/>
      <c r="U56" s="12"/>
      <c r="V56" s="418"/>
      <c r="W56" s="419"/>
      <c r="X56" s="133"/>
      <c r="Z56" s="418"/>
      <c r="AA56" s="419"/>
      <c r="AB56" s="133"/>
      <c r="AC56" s="12"/>
      <c r="AD56" s="418"/>
      <c r="AE56" s="419"/>
      <c r="AF56" s="133"/>
      <c r="AG56" s="12"/>
      <c r="AH56" s="418"/>
      <c r="AI56" s="419"/>
      <c r="AJ56" s="133"/>
      <c r="AK56" s="13"/>
      <c r="AL56" s="13"/>
      <c r="AM56" s="13"/>
      <c r="AN56" s="13"/>
      <c r="AO56" s="13"/>
      <c r="AP56" s="417"/>
      <c r="AQ56" s="417"/>
    </row>
    <row r="57" spans="1:43" ht="12.75">
      <c r="A57" s="182"/>
      <c r="B57" s="416"/>
      <c r="C57" s="416"/>
      <c r="D57" s="417"/>
      <c r="E57" s="11"/>
      <c r="F57" s="11"/>
      <c r="G57" s="11"/>
      <c r="H57" s="11"/>
      <c r="I57" s="11"/>
      <c r="J57" s="11"/>
      <c r="K57" s="11"/>
      <c r="L57" s="11"/>
      <c r="M57" s="11"/>
      <c r="N57" s="418"/>
      <c r="O57" s="419"/>
      <c r="P57" s="133"/>
      <c r="Q57" s="12"/>
      <c r="R57" s="418"/>
      <c r="S57" s="419"/>
      <c r="T57" s="133"/>
      <c r="U57" s="12"/>
      <c r="V57" s="418"/>
      <c r="W57" s="419"/>
      <c r="X57" s="133"/>
      <c r="Z57" s="418"/>
      <c r="AA57" s="419"/>
      <c r="AB57" s="133"/>
      <c r="AC57" s="12"/>
      <c r="AD57" s="418"/>
      <c r="AE57" s="419"/>
      <c r="AF57" s="133"/>
      <c r="AG57" s="12"/>
      <c r="AH57" s="418"/>
      <c r="AI57" s="419"/>
      <c r="AJ57" s="133"/>
      <c r="AK57" s="13"/>
      <c r="AL57" s="13"/>
      <c r="AM57" s="13"/>
      <c r="AN57" s="13"/>
      <c r="AO57" s="13"/>
      <c r="AP57" s="417"/>
      <c r="AQ57" s="417"/>
    </row>
    <row r="58" spans="1:43" ht="12.75">
      <c r="A58" s="182"/>
      <c r="B58" s="416"/>
      <c r="C58" s="416"/>
      <c r="D58" s="417"/>
      <c r="E58" s="11"/>
      <c r="F58" s="11"/>
      <c r="G58" s="11"/>
      <c r="H58" s="11"/>
      <c r="I58" s="11"/>
      <c r="J58" s="11"/>
      <c r="K58" s="11"/>
      <c r="L58" s="11"/>
      <c r="M58" s="11"/>
      <c r="N58" s="418"/>
      <c r="O58" s="419"/>
      <c r="P58" s="133"/>
      <c r="Q58" s="12"/>
      <c r="R58" s="418"/>
      <c r="S58" s="419"/>
      <c r="T58" s="133"/>
      <c r="U58" s="12"/>
      <c r="V58" s="418"/>
      <c r="W58" s="419"/>
      <c r="X58" s="133"/>
      <c r="Z58" s="418"/>
      <c r="AA58" s="419"/>
      <c r="AB58" s="133"/>
      <c r="AC58" s="12"/>
      <c r="AD58" s="418"/>
      <c r="AE58" s="419"/>
      <c r="AF58" s="133"/>
      <c r="AG58" s="12"/>
      <c r="AH58" s="418"/>
      <c r="AI58" s="419"/>
      <c r="AJ58" s="133"/>
      <c r="AK58" s="13"/>
      <c r="AL58" s="13"/>
      <c r="AM58" s="13"/>
      <c r="AN58" s="13"/>
      <c r="AO58" s="13"/>
      <c r="AP58" s="417"/>
      <c r="AQ58" s="417"/>
    </row>
    <row r="59" spans="1:43" ht="12.75">
      <c r="A59" s="182"/>
      <c r="B59" s="416"/>
      <c r="C59" s="416"/>
      <c r="D59" s="417"/>
      <c r="E59" s="11"/>
      <c r="F59" s="11"/>
      <c r="G59" s="11"/>
      <c r="H59" s="11"/>
      <c r="I59" s="11"/>
      <c r="J59" s="11"/>
      <c r="K59" s="11"/>
      <c r="L59" s="11"/>
      <c r="M59" s="11"/>
      <c r="N59" s="418"/>
      <c r="O59" s="419"/>
      <c r="P59" s="133"/>
      <c r="Q59" s="12"/>
      <c r="R59" s="418"/>
      <c r="S59" s="419"/>
      <c r="T59" s="133"/>
      <c r="U59" s="12"/>
      <c r="V59" s="418"/>
      <c r="W59" s="419"/>
      <c r="X59" s="133"/>
      <c r="Z59" s="418"/>
      <c r="AA59" s="419"/>
      <c r="AB59" s="133"/>
      <c r="AC59" s="12"/>
      <c r="AD59" s="418"/>
      <c r="AE59" s="419"/>
      <c r="AF59" s="133"/>
      <c r="AG59" s="12"/>
      <c r="AH59" s="418"/>
      <c r="AI59" s="419"/>
      <c r="AJ59" s="133"/>
      <c r="AK59" s="13"/>
      <c r="AL59" s="13"/>
      <c r="AM59" s="13"/>
      <c r="AN59" s="13"/>
      <c r="AO59" s="13"/>
      <c r="AP59" s="417"/>
      <c r="AQ59" s="417"/>
    </row>
    <row r="60" spans="1:43" ht="12.75">
      <c r="A60" s="182"/>
      <c r="B60" s="416"/>
      <c r="C60" s="416"/>
      <c r="D60" s="417"/>
      <c r="E60" s="11"/>
      <c r="F60" s="11"/>
      <c r="G60" s="11"/>
      <c r="H60" s="11"/>
      <c r="I60" s="11"/>
      <c r="J60" s="11"/>
      <c r="K60" s="11"/>
      <c r="L60" s="11"/>
      <c r="M60" s="11"/>
      <c r="N60" s="418"/>
      <c r="O60" s="419"/>
      <c r="P60" s="133"/>
      <c r="Q60" s="12"/>
      <c r="R60" s="418"/>
      <c r="S60" s="419"/>
      <c r="T60" s="133"/>
      <c r="U60" s="12"/>
      <c r="V60" s="418"/>
      <c r="W60" s="419"/>
      <c r="X60" s="133"/>
      <c r="Z60" s="418"/>
      <c r="AA60" s="419"/>
      <c r="AB60" s="133"/>
      <c r="AC60" s="12"/>
      <c r="AD60" s="418"/>
      <c r="AE60" s="419"/>
      <c r="AF60" s="133"/>
      <c r="AG60" s="12"/>
      <c r="AH60" s="418"/>
      <c r="AI60" s="419"/>
      <c r="AJ60" s="133"/>
      <c r="AK60" s="13"/>
      <c r="AL60" s="13"/>
      <c r="AM60" s="13"/>
      <c r="AN60" s="13"/>
      <c r="AO60" s="13"/>
      <c r="AP60" s="417"/>
      <c r="AQ60" s="417"/>
    </row>
    <row r="61" spans="1:43" ht="12.75">
      <c r="A61" s="182"/>
      <c r="B61" s="416"/>
      <c r="C61" s="416"/>
      <c r="D61" s="417"/>
      <c r="E61" s="11"/>
      <c r="F61" s="11"/>
      <c r="G61" s="11"/>
      <c r="H61" s="11"/>
      <c r="I61" s="11"/>
      <c r="J61" s="11"/>
      <c r="K61" s="11"/>
      <c r="L61" s="11"/>
      <c r="M61" s="11"/>
      <c r="N61" s="418"/>
      <c r="O61" s="419"/>
      <c r="P61" s="133"/>
      <c r="Q61" s="12"/>
      <c r="R61" s="418"/>
      <c r="S61" s="419"/>
      <c r="T61" s="133"/>
      <c r="U61" s="12"/>
      <c r="V61" s="418"/>
      <c r="W61" s="419"/>
      <c r="X61" s="133"/>
      <c r="Z61" s="418"/>
      <c r="AA61" s="419"/>
      <c r="AB61" s="133"/>
      <c r="AC61" s="12"/>
      <c r="AD61" s="418"/>
      <c r="AE61" s="419"/>
      <c r="AF61" s="133"/>
      <c r="AG61" s="12"/>
      <c r="AH61" s="418"/>
      <c r="AI61" s="419"/>
      <c r="AJ61" s="133"/>
      <c r="AK61" s="13"/>
      <c r="AL61" s="13"/>
      <c r="AM61" s="13"/>
      <c r="AN61" s="13"/>
      <c r="AO61" s="13"/>
      <c r="AP61" s="417"/>
      <c r="AQ61" s="417"/>
    </row>
    <row r="62" spans="1:43" ht="12.75">
      <c r="A62" s="182"/>
      <c r="B62" s="416"/>
      <c r="C62" s="416"/>
      <c r="D62" s="417"/>
      <c r="E62" s="11"/>
      <c r="F62" s="11"/>
      <c r="G62" s="11"/>
      <c r="H62" s="11"/>
      <c r="I62" s="11"/>
      <c r="J62" s="11"/>
      <c r="K62" s="11"/>
      <c r="L62" s="11"/>
      <c r="M62" s="11"/>
      <c r="N62" s="418"/>
      <c r="O62" s="419"/>
      <c r="P62" s="133"/>
      <c r="Q62" s="12"/>
      <c r="R62" s="418"/>
      <c r="S62" s="419"/>
      <c r="T62" s="133"/>
      <c r="U62" s="12"/>
      <c r="V62" s="418"/>
      <c r="W62" s="419"/>
      <c r="X62" s="133"/>
      <c r="Z62" s="418"/>
      <c r="AA62" s="419"/>
      <c r="AB62" s="133"/>
      <c r="AC62" s="12"/>
      <c r="AD62" s="418"/>
      <c r="AE62" s="419"/>
      <c r="AF62" s="133"/>
      <c r="AG62" s="12"/>
      <c r="AH62" s="418"/>
      <c r="AI62" s="419"/>
      <c r="AJ62" s="133"/>
      <c r="AK62" s="13"/>
      <c r="AL62" s="13"/>
      <c r="AM62" s="13"/>
      <c r="AN62" s="13"/>
      <c r="AO62" s="13"/>
      <c r="AP62" s="417"/>
      <c r="AQ62" s="417"/>
    </row>
    <row r="63" spans="1:43" ht="12.75">
      <c r="A63" s="182"/>
      <c r="B63" s="416"/>
      <c r="C63" s="416"/>
      <c r="D63" s="417"/>
      <c r="E63" s="11"/>
      <c r="F63" s="11"/>
      <c r="G63" s="11"/>
      <c r="H63" s="11"/>
      <c r="I63" s="11"/>
      <c r="J63" s="11"/>
      <c r="K63" s="11"/>
      <c r="L63" s="11"/>
      <c r="M63" s="11"/>
      <c r="N63" s="418"/>
      <c r="O63" s="419"/>
      <c r="P63" s="133"/>
      <c r="Q63" s="12"/>
      <c r="R63" s="418"/>
      <c r="S63" s="419"/>
      <c r="T63" s="133"/>
      <c r="U63" s="12"/>
      <c r="V63" s="418"/>
      <c r="W63" s="419"/>
      <c r="X63" s="133"/>
      <c r="Z63" s="418"/>
      <c r="AA63" s="419"/>
      <c r="AB63" s="133"/>
      <c r="AC63" s="12"/>
      <c r="AD63" s="418"/>
      <c r="AE63" s="419"/>
      <c r="AF63" s="133"/>
      <c r="AG63" s="12"/>
      <c r="AH63" s="418"/>
      <c r="AI63" s="419"/>
      <c r="AJ63" s="133"/>
      <c r="AK63" s="13"/>
      <c r="AL63" s="13"/>
      <c r="AM63" s="13"/>
      <c r="AN63" s="13"/>
      <c r="AO63" s="13"/>
      <c r="AP63" s="417"/>
      <c r="AQ63" s="417"/>
    </row>
    <row r="64" spans="1:43" ht="12.75">
      <c r="A64" s="182"/>
      <c r="B64" s="416"/>
      <c r="C64" s="416"/>
      <c r="D64" s="417"/>
      <c r="E64" s="11"/>
      <c r="F64" s="11"/>
      <c r="G64" s="11"/>
      <c r="H64" s="11"/>
      <c r="I64" s="11"/>
      <c r="J64" s="11"/>
      <c r="K64" s="11"/>
      <c r="L64" s="11"/>
      <c r="M64" s="11"/>
      <c r="N64" s="418"/>
      <c r="O64" s="419"/>
      <c r="P64" s="133"/>
      <c r="Q64" s="12"/>
      <c r="R64" s="418"/>
      <c r="S64" s="419"/>
      <c r="T64" s="133"/>
      <c r="U64" s="12"/>
      <c r="V64" s="418"/>
      <c r="W64" s="419"/>
      <c r="X64" s="133"/>
      <c r="Z64" s="418"/>
      <c r="AA64" s="419"/>
      <c r="AB64" s="133"/>
      <c r="AC64" s="12"/>
      <c r="AD64" s="418"/>
      <c r="AE64" s="419"/>
      <c r="AF64" s="133"/>
      <c r="AG64" s="12"/>
      <c r="AH64" s="418"/>
      <c r="AI64" s="419"/>
      <c r="AJ64" s="133"/>
      <c r="AK64" s="13"/>
      <c r="AL64" s="13"/>
      <c r="AM64" s="13"/>
      <c r="AN64" s="13"/>
      <c r="AO64" s="13"/>
      <c r="AP64" s="417"/>
      <c r="AQ64" s="417"/>
    </row>
    <row r="65" spans="1:43" ht="12.75">
      <c r="A65" s="182"/>
      <c r="B65" s="416"/>
      <c r="C65" s="416"/>
      <c r="D65" s="417"/>
      <c r="E65" s="11"/>
      <c r="F65" s="11"/>
      <c r="G65" s="11"/>
      <c r="H65" s="11"/>
      <c r="I65" s="11"/>
      <c r="J65" s="11"/>
      <c r="K65" s="11"/>
      <c r="L65" s="11"/>
      <c r="M65" s="11"/>
      <c r="N65" s="418"/>
      <c r="O65" s="419"/>
      <c r="P65" s="133"/>
      <c r="Q65" s="12"/>
      <c r="R65" s="418"/>
      <c r="S65" s="419"/>
      <c r="T65" s="133"/>
      <c r="U65" s="12"/>
      <c r="V65" s="418"/>
      <c r="W65" s="419"/>
      <c r="X65" s="133"/>
      <c r="Z65" s="418"/>
      <c r="AA65" s="419"/>
      <c r="AB65" s="133"/>
      <c r="AC65" s="12"/>
      <c r="AD65" s="418"/>
      <c r="AE65" s="419"/>
      <c r="AF65" s="133"/>
      <c r="AG65" s="12"/>
      <c r="AH65" s="418"/>
      <c r="AI65" s="419"/>
      <c r="AJ65" s="133"/>
      <c r="AK65" s="13"/>
      <c r="AL65" s="13"/>
      <c r="AM65" s="13"/>
      <c r="AN65" s="13"/>
      <c r="AO65" s="13"/>
      <c r="AP65" s="417"/>
      <c r="AQ65" s="417"/>
    </row>
    <row r="66" spans="1:43" ht="12.75">
      <c r="A66" s="182"/>
      <c r="B66" s="416"/>
      <c r="C66" s="416"/>
      <c r="D66" s="417"/>
      <c r="E66" s="11"/>
      <c r="F66" s="11"/>
      <c r="G66" s="11"/>
      <c r="H66" s="11"/>
      <c r="I66" s="11"/>
      <c r="J66" s="11"/>
      <c r="K66" s="11"/>
      <c r="L66" s="11"/>
      <c r="M66" s="11"/>
      <c r="N66" s="418"/>
      <c r="O66" s="419"/>
      <c r="P66" s="133"/>
      <c r="Q66" s="12"/>
      <c r="R66" s="418"/>
      <c r="S66" s="419"/>
      <c r="T66" s="133"/>
      <c r="U66" s="12"/>
      <c r="V66" s="418"/>
      <c r="W66" s="419"/>
      <c r="X66" s="133"/>
      <c r="Z66" s="418"/>
      <c r="AA66" s="419"/>
      <c r="AB66" s="133"/>
      <c r="AC66" s="12"/>
      <c r="AD66" s="418"/>
      <c r="AE66" s="419"/>
      <c r="AF66" s="133"/>
      <c r="AG66" s="12"/>
      <c r="AH66" s="418"/>
      <c r="AI66" s="419"/>
      <c r="AJ66" s="133"/>
      <c r="AK66" s="13"/>
      <c r="AL66" s="13"/>
      <c r="AM66" s="13"/>
      <c r="AN66" s="13"/>
      <c r="AO66" s="13"/>
      <c r="AP66" s="417"/>
      <c r="AQ66" s="417"/>
    </row>
    <row r="67" spans="1:43" ht="12.75">
      <c r="A67" s="182"/>
      <c r="B67" s="416"/>
      <c r="C67" s="416"/>
      <c r="D67" s="417"/>
      <c r="E67" s="11"/>
      <c r="F67" s="11"/>
      <c r="G67" s="11"/>
      <c r="H67" s="11"/>
      <c r="I67" s="11"/>
      <c r="J67" s="11"/>
      <c r="K67" s="11"/>
      <c r="L67" s="11"/>
      <c r="M67" s="11"/>
      <c r="N67" s="418"/>
      <c r="O67" s="419"/>
      <c r="P67" s="133"/>
      <c r="Q67" s="12"/>
      <c r="R67" s="418"/>
      <c r="S67" s="419"/>
      <c r="T67" s="133"/>
      <c r="U67" s="12"/>
      <c r="V67" s="418"/>
      <c r="W67" s="419"/>
      <c r="X67" s="133"/>
      <c r="Z67" s="418"/>
      <c r="AA67" s="419"/>
      <c r="AB67" s="133"/>
      <c r="AC67" s="12"/>
      <c r="AD67" s="418"/>
      <c r="AE67" s="419"/>
      <c r="AF67" s="133"/>
      <c r="AG67" s="12"/>
      <c r="AH67" s="418"/>
      <c r="AI67" s="419"/>
      <c r="AJ67" s="133"/>
      <c r="AK67" s="13"/>
      <c r="AL67" s="13"/>
      <c r="AM67" s="13"/>
      <c r="AN67" s="13"/>
      <c r="AO67" s="13"/>
      <c r="AP67" s="417"/>
      <c r="AQ67" s="417"/>
    </row>
    <row r="68" spans="1:43" ht="12.75">
      <c r="A68" s="182"/>
      <c r="B68" s="416"/>
      <c r="C68" s="416"/>
      <c r="D68" s="417"/>
      <c r="E68" s="11"/>
      <c r="F68" s="11"/>
      <c r="G68" s="11"/>
      <c r="H68" s="11"/>
      <c r="I68" s="11"/>
      <c r="J68" s="11"/>
      <c r="K68" s="11"/>
      <c r="L68" s="11"/>
      <c r="M68" s="11"/>
      <c r="N68" s="418"/>
      <c r="O68" s="419"/>
      <c r="P68" s="133"/>
      <c r="Q68" s="12"/>
      <c r="R68" s="418"/>
      <c r="S68" s="419"/>
      <c r="T68" s="133"/>
      <c r="U68" s="12"/>
      <c r="V68" s="418"/>
      <c r="W68" s="419"/>
      <c r="X68" s="133"/>
      <c r="Z68" s="418"/>
      <c r="AA68" s="419"/>
      <c r="AB68" s="133"/>
      <c r="AC68" s="12"/>
      <c r="AD68" s="418"/>
      <c r="AE68" s="419"/>
      <c r="AF68" s="133"/>
      <c r="AG68" s="12"/>
      <c r="AH68" s="418"/>
      <c r="AI68" s="419"/>
      <c r="AJ68" s="133"/>
      <c r="AK68" s="13"/>
      <c r="AL68" s="13"/>
      <c r="AM68" s="13"/>
      <c r="AN68" s="13"/>
      <c r="AO68" s="13"/>
      <c r="AP68" s="417"/>
      <c r="AQ68" s="417"/>
    </row>
    <row r="69" spans="1:43" ht="12.75">
      <c r="A69" s="182"/>
      <c r="B69" s="416"/>
      <c r="C69" s="416"/>
      <c r="D69" s="417"/>
      <c r="E69" s="11"/>
      <c r="F69" s="11"/>
      <c r="G69" s="11"/>
      <c r="H69" s="11"/>
      <c r="I69" s="11"/>
      <c r="J69" s="11"/>
      <c r="K69" s="11"/>
      <c r="L69" s="11"/>
      <c r="M69" s="11"/>
      <c r="N69" s="418"/>
      <c r="O69" s="419"/>
      <c r="P69" s="133"/>
      <c r="Q69" s="12"/>
      <c r="R69" s="418"/>
      <c r="S69" s="419"/>
      <c r="T69" s="133"/>
      <c r="U69" s="12"/>
      <c r="V69" s="418"/>
      <c r="W69" s="419"/>
      <c r="X69" s="133"/>
      <c r="Z69" s="418"/>
      <c r="AA69" s="419"/>
      <c r="AB69" s="133"/>
      <c r="AC69" s="12"/>
      <c r="AD69" s="418"/>
      <c r="AE69" s="419"/>
      <c r="AF69" s="133"/>
      <c r="AG69" s="12"/>
      <c r="AH69" s="418"/>
      <c r="AI69" s="419"/>
      <c r="AJ69" s="133"/>
      <c r="AK69" s="13"/>
      <c r="AL69" s="13"/>
      <c r="AM69" s="13"/>
      <c r="AN69" s="13"/>
      <c r="AO69" s="13"/>
      <c r="AP69" s="417"/>
      <c r="AQ69" s="417"/>
    </row>
    <row r="70" spans="1:43" ht="12.75">
      <c r="A70" s="182"/>
      <c r="B70" s="416"/>
      <c r="C70" s="416"/>
      <c r="D70" s="417"/>
      <c r="E70" s="11"/>
      <c r="F70" s="11"/>
      <c r="G70" s="11"/>
      <c r="H70" s="11"/>
      <c r="I70" s="11"/>
      <c r="J70" s="11"/>
      <c r="K70" s="11"/>
      <c r="L70" s="11"/>
      <c r="M70" s="11"/>
      <c r="N70" s="418"/>
      <c r="O70" s="419"/>
      <c r="P70" s="133"/>
      <c r="Q70" s="12"/>
      <c r="R70" s="418"/>
      <c r="S70" s="419"/>
      <c r="T70" s="133"/>
      <c r="U70" s="12"/>
      <c r="V70" s="418"/>
      <c r="W70" s="419"/>
      <c r="X70" s="133"/>
      <c r="Z70" s="418"/>
      <c r="AA70" s="419"/>
      <c r="AB70" s="133"/>
      <c r="AC70" s="12"/>
      <c r="AD70" s="418"/>
      <c r="AE70" s="419"/>
      <c r="AF70" s="133"/>
      <c r="AG70" s="12"/>
      <c r="AH70" s="418"/>
      <c r="AI70" s="419"/>
      <c r="AJ70" s="133"/>
      <c r="AK70" s="13"/>
      <c r="AL70" s="13"/>
      <c r="AM70" s="13"/>
      <c r="AN70" s="13"/>
      <c r="AO70" s="13"/>
      <c r="AP70" s="417"/>
      <c r="AQ70" s="417"/>
    </row>
    <row r="71" spans="1:43" ht="12.75">
      <c r="A71" s="182"/>
      <c r="B71" s="416"/>
      <c r="C71" s="416"/>
      <c r="D71" s="417"/>
      <c r="E71" s="11"/>
      <c r="F71" s="11"/>
      <c r="G71" s="11"/>
      <c r="H71" s="11"/>
      <c r="I71" s="11"/>
      <c r="J71" s="11"/>
      <c r="K71" s="11"/>
      <c r="L71" s="11"/>
      <c r="M71" s="11"/>
      <c r="N71" s="418"/>
      <c r="O71" s="419"/>
      <c r="P71" s="133"/>
      <c r="Q71" s="12"/>
      <c r="R71" s="418"/>
      <c r="S71" s="419"/>
      <c r="T71" s="133"/>
      <c r="U71" s="12"/>
      <c r="V71" s="418"/>
      <c r="W71" s="419"/>
      <c r="X71" s="133"/>
      <c r="Z71" s="418"/>
      <c r="AA71" s="419"/>
      <c r="AB71" s="133"/>
      <c r="AC71" s="12"/>
      <c r="AD71" s="418"/>
      <c r="AE71" s="419"/>
      <c r="AF71" s="133"/>
      <c r="AG71" s="12"/>
      <c r="AH71" s="418"/>
      <c r="AI71" s="419"/>
      <c r="AJ71" s="133"/>
      <c r="AK71" s="13"/>
      <c r="AL71" s="13"/>
      <c r="AM71" s="13"/>
      <c r="AN71" s="13"/>
      <c r="AO71" s="13"/>
      <c r="AP71" s="417"/>
      <c r="AQ71" s="417"/>
    </row>
    <row r="72" spans="1:43" ht="12.75">
      <c r="A72" s="182"/>
      <c r="B72" s="416"/>
      <c r="C72" s="416"/>
      <c r="D72" s="417"/>
      <c r="E72" s="11"/>
      <c r="F72" s="11"/>
      <c r="G72" s="11"/>
      <c r="H72" s="11"/>
      <c r="I72" s="11"/>
      <c r="J72" s="11"/>
      <c r="K72" s="11"/>
      <c r="L72" s="11"/>
      <c r="M72" s="11"/>
      <c r="N72" s="418"/>
      <c r="O72" s="419"/>
      <c r="P72" s="133"/>
      <c r="Q72" s="12"/>
      <c r="R72" s="418"/>
      <c r="S72" s="419"/>
      <c r="T72" s="133"/>
      <c r="U72" s="12"/>
      <c r="V72" s="418"/>
      <c r="W72" s="419"/>
      <c r="X72" s="133"/>
      <c r="Z72" s="418"/>
      <c r="AA72" s="419"/>
      <c r="AB72" s="133"/>
      <c r="AC72" s="12"/>
      <c r="AD72" s="418"/>
      <c r="AE72" s="419"/>
      <c r="AF72" s="133"/>
      <c r="AG72" s="12"/>
      <c r="AH72" s="418"/>
      <c r="AI72" s="419"/>
      <c r="AJ72" s="133"/>
      <c r="AK72" s="13"/>
      <c r="AL72" s="13"/>
      <c r="AM72" s="13"/>
      <c r="AN72" s="13"/>
      <c r="AO72" s="13"/>
      <c r="AP72" s="417"/>
      <c r="AQ72" s="417"/>
    </row>
    <row r="73" spans="1:43" ht="12.75">
      <c r="A73" s="182"/>
      <c r="B73" s="416"/>
      <c r="C73" s="416"/>
      <c r="D73" s="417"/>
      <c r="E73" s="11"/>
      <c r="F73" s="11"/>
      <c r="G73" s="11"/>
      <c r="H73" s="11"/>
      <c r="I73" s="11"/>
      <c r="J73" s="11"/>
      <c r="K73" s="11"/>
      <c r="L73" s="11"/>
      <c r="M73" s="11"/>
      <c r="N73" s="418"/>
      <c r="O73" s="419"/>
      <c r="P73" s="133"/>
      <c r="Q73" s="12"/>
      <c r="R73" s="418"/>
      <c r="S73" s="419"/>
      <c r="T73" s="133"/>
      <c r="U73" s="12"/>
      <c r="V73" s="418"/>
      <c r="W73" s="419"/>
      <c r="X73" s="133"/>
      <c r="Z73" s="418"/>
      <c r="AA73" s="419"/>
      <c r="AB73" s="133"/>
      <c r="AC73" s="12"/>
      <c r="AD73" s="418"/>
      <c r="AE73" s="419"/>
      <c r="AF73" s="133"/>
      <c r="AG73" s="12"/>
      <c r="AH73" s="418"/>
      <c r="AI73" s="419"/>
      <c r="AJ73" s="133"/>
      <c r="AK73" s="13"/>
      <c r="AL73" s="13"/>
      <c r="AM73" s="13"/>
      <c r="AN73" s="13"/>
      <c r="AO73" s="13"/>
      <c r="AP73" s="417"/>
      <c r="AQ73" s="417"/>
    </row>
    <row r="74" spans="1:43" ht="12.75">
      <c r="A74" s="182"/>
      <c r="B74" s="416"/>
      <c r="C74" s="416"/>
      <c r="D74" s="417"/>
      <c r="E74" s="11"/>
      <c r="F74" s="11"/>
      <c r="G74" s="11"/>
      <c r="H74" s="11"/>
      <c r="I74" s="11"/>
      <c r="J74" s="11"/>
      <c r="K74" s="11"/>
      <c r="L74" s="11"/>
      <c r="M74" s="11"/>
      <c r="N74" s="418"/>
      <c r="O74" s="419"/>
      <c r="P74" s="133"/>
      <c r="Q74" s="12"/>
      <c r="R74" s="418"/>
      <c r="S74" s="419"/>
      <c r="T74" s="133"/>
      <c r="U74" s="12"/>
      <c r="V74" s="418"/>
      <c r="W74" s="419"/>
      <c r="X74" s="133"/>
      <c r="Z74" s="418"/>
      <c r="AA74" s="419"/>
      <c r="AB74" s="133"/>
      <c r="AC74" s="12"/>
      <c r="AD74" s="418"/>
      <c r="AE74" s="419"/>
      <c r="AF74" s="133"/>
      <c r="AG74" s="12"/>
      <c r="AH74" s="418"/>
      <c r="AI74" s="419"/>
      <c r="AJ74" s="133"/>
      <c r="AK74" s="13"/>
      <c r="AL74" s="13"/>
      <c r="AM74" s="13"/>
      <c r="AN74" s="13"/>
      <c r="AO74" s="13"/>
      <c r="AP74" s="417"/>
      <c r="AQ74" s="417"/>
    </row>
    <row r="75" spans="1:43" ht="12.75">
      <c r="A75" s="182"/>
      <c r="B75" s="416"/>
      <c r="C75" s="416"/>
      <c r="D75" s="417"/>
      <c r="E75" s="11"/>
      <c r="F75" s="11"/>
      <c r="G75" s="11"/>
      <c r="H75" s="11"/>
      <c r="I75" s="11"/>
      <c r="J75" s="11"/>
      <c r="K75" s="11"/>
      <c r="L75" s="11"/>
      <c r="M75" s="11"/>
      <c r="N75" s="418"/>
      <c r="O75" s="419"/>
      <c r="P75" s="133"/>
      <c r="Q75" s="12"/>
      <c r="R75" s="418"/>
      <c r="S75" s="419"/>
      <c r="T75" s="133"/>
      <c r="U75" s="12"/>
      <c r="V75" s="418"/>
      <c r="W75" s="419"/>
      <c r="X75" s="133"/>
      <c r="Z75" s="418"/>
      <c r="AA75" s="419"/>
      <c r="AB75" s="133"/>
      <c r="AC75" s="12"/>
      <c r="AD75" s="418"/>
      <c r="AE75" s="419"/>
      <c r="AF75" s="133"/>
      <c r="AG75" s="12"/>
      <c r="AH75" s="418"/>
      <c r="AI75" s="419"/>
      <c r="AJ75" s="133"/>
      <c r="AK75" s="13"/>
      <c r="AL75" s="13"/>
      <c r="AM75" s="13"/>
      <c r="AN75" s="13"/>
      <c r="AO75" s="13"/>
      <c r="AP75" s="417"/>
      <c r="AQ75" s="417"/>
    </row>
    <row r="76" spans="1:43" ht="12.75">
      <c r="A76" s="182"/>
      <c r="B76" s="416"/>
      <c r="C76" s="416"/>
      <c r="D76" s="417"/>
      <c r="E76" s="11"/>
      <c r="F76" s="11"/>
      <c r="G76" s="11"/>
      <c r="H76" s="11"/>
      <c r="I76" s="11"/>
      <c r="J76" s="11"/>
      <c r="K76" s="11"/>
      <c r="L76" s="11"/>
      <c r="M76" s="11"/>
      <c r="N76" s="418"/>
      <c r="O76" s="419"/>
      <c r="P76" s="133"/>
      <c r="Q76" s="12"/>
      <c r="R76" s="418"/>
      <c r="S76" s="419"/>
      <c r="T76" s="133"/>
      <c r="U76" s="12"/>
      <c r="V76" s="418"/>
      <c r="W76" s="419"/>
      <c r="X76" s="133"/>
      <c r="Z76" s="418"/>
      <c r="AA76" s="419"/>
      <c r="AB76" s="133"/>
      <c r="AC76" s="12"/>
      <c r="AD76" s="418"/>
      <c r="AE76" s="419"/>
      <c r="AF76" s="133"/>
      <c r="AG76" s="12"/>
      <c r="AH76" s="418"/>
      <c r="AI76" s="419"/>
      <c r="AJ76" s="133"/>
      <c r="AK76" s="13"/>
      <c r="AL76" s="13"/>
      <c r="AM76" s="13"/>
      <c r="AN76" s="13"/>
      <c r="AO76" s="13"/>
      <c r="AP76" s="417"/>
      <c r="AQ76" s="417"/>
    </row>
    <row r="77" spans="1:43" ht="12.75">
      <c r="A77" s="182"/>
      <c r="B77" s="416"/>
      <c r="C77" s="416"/>
      <c r="D77" s="417"/>
      <c r="E77" s="11"/>
      <c r="F77" s="11"/>
      <c r="G77" s="11"/>
      <c r="H77" s="11"/>
      <c r="I77" s="11"/>
      <c r="J77" s="11"/>
      <c r="K77" s="11"/>
      <c r="L77" s="11"/>
      <c r="M77" s="11"/>
      <c r="N77" s="418"/>
      <c r="O77" s="419"/>
      <c r="P77" s="133"/>
      <c r="Q77" s="12"/>
      <c r="R77" s="418"/>
      <c r="S77" s="419"/>
      <c r="T77" s="133"/>
      <c r="U77" s="12"/>
      <c r="V77" s="418"/>
      <c r="W77" s="419"/>
      <c r="X77" s="133"/>
      <c r="Z77" s="418"/>
      <c r="AA77" s="419"/>
      <c r="AB77" s="133"/>
      <c r="AC77" s="12"/>
      <c r="AD77" s="418"/>
      <c r="AE77" s="419"/>
      <c r="AF77" s="133"/>
      <c r="AG77" s="12"/>
      <c r="AH77" s="418"/>
      <c r="AI77" s="419"/>
      <c r="AJ77" s="133"/>
      <c r="AK77" s="13"/>
      <c r="AL77" s="13"/>
      <c r="AM77" s="13"/>
      <c r="AN77" s="13"/>
      <c r="AO77" s="13"/>
      <c r="AP77" s="417"/>
      <c r="AQ77" s="417"/>
    </row>
    <row r="91" spans="1:86" s="420" customFormat="1" ht="14.25">
      <c r="A91" s="152"/>
      <c r="B91" s="153"/>
      <c r="C91" s="153"/>
      <c r="D91" s="154"/>
      <c r="E91" s="4"/>
      <c r="F91" s="4"/>
      <c r="G91" s="4"/>
      <c r="H91" s="4"/>
      <c r="I91" s="4"/>
      <c r="J91" s="4"/>
      <c r="K91" s="4"/>
      <c r="L91" s="4"/>
      <c r="M91" s="4"/>
      <c r="N91" s="155"/>
      <c r="O91" s="156"/>
      <c r="P91" s="157"/>
      <c r="Q91" s="5"/>
      <c r="R91" s="155"/>
      <c r="S91" s="156"/>
      <c r="T91" s="157"/>
      <c r="U91" s="5"/>
      <c r="V91" s="155"/>
      <c r="W91" s="156"/>
      <c r="X91" s="157"/>
      <c r="Y91" s="1"/>
      <c r="Z91" s="155"/>
      <c r="AA91" s="156"/>
      <c r="AB91" s="157"/>
      <c r="AC91" s="5"/>
      <c r="AD91" s="155"/>
      <c r="AE91" s="156"/>
      <c r="AF91" s="157"/>
      <c r="AG91" s="5"/>
      <c r="AH91" s="155"/>
      <c r="AI91" s="156"/>
      <c r="AJ91" s="157"/>
      <c r="AK91" s="6"/>
      <c r="AL91" s="6"/>
      <c r="AM91" s="6"/>
      <c r="AN91" s="6"/>
      <c r="AO91" s="6"/>
      <c r="AP91" s="154"/>
      <c r="AQ91" s="154"/>
      <c r="AR91" s="153"/>
      <c r="AS91" s="152"/>
      <c r="AT91" s="152"/>
      <c r="AU91" s="152"/>
      <c r="AV91" s="152"/>
      <c r="AW91" s="152"/>
      <c r="AX91" s="152"/>
      <c r="AY91" s="15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  <c r="BJ91" s="342"/>
      <c r="BK91" s="342"/>
      <c r="BL91" s="342"/>
      <c r="BM91" s="342"/>
      <c r="BN91" s="342"/>
      <c r="BO91" s="342"/>
      <c r="BP91" s="342"/>
      <c r="BQ91" s="342"/>
      <c r="BR91" s="342"/>
      <c r="BS91" s="342"/>
      <c r="BT91" s="342"/>
      <c r="BU91" s="342"/>
      <c r="BV91" s="342"/>
      <c r="BW91" s="342"/>
      <c r="BX91" s="342"/>
      <c r="BY91" s="342"/>
      <c r="BZ91" s="342"/>
      <c r="CA91" s="342"/>
      <c r="CB91" s="342"/>
      <c r="CC91" s="342"/>
      <c r="CD91" s="342"/>
      <c r="CE91" s="342"/>
      <c r="CF91" s="342"/>
      <c r="CG91" s="342"/>
      <c r="CH91" s="342"/>
    </row>
    <row r="92" spans="1:86" s="420" customFormat="1" ht="14.25">
      <c r="A92" s="152"/>
      <c r="B92" s="153"/>
      <c r="C92" s="153"/>
      <c r="D92" s="154"/>
      <c r="E92" s="4"/>
      <c r="F92" s="4"/>
      <c r="G92" s="4"/>
      <c r="H92" s="4"/>
      <c r="I92" s="4"/>
      <c r="J92" s="4"/>
      <c r="K92" s="4"/>
      <c r="L92" s="4"/>
      <c r="M92" s="4"/>
      <c r="N92" s="155"/>
      <c r="O92" s="156"/>
      <c r="P92" s="157"/>
      <c r="Q92" s="5"/>
      <c r="R92" s="155"/>
      <c r="S92" s="156"/>
      <c r="T92" s="157"/>
      <c r="U92" s="5"/>
      <c r="V92" s="155"/>
      <c r="W92" s="156"/>
      <c r="X92" s="157"/>
      <c r="Y92" s="1"/>
      <c r="Z92" s="155"/>
      <c r="AA92" s="156"/>
      <c r="AB92" s="157"/>
      <c r="AC92" s="5"/>
      <c r="AD92" s="155"/>
      <c r="AE92" s="156"/>
      <c r="AF92" s="157"/>
      <c r="AG92" s="5"/>
      <c r="AH92" s="155"/>
      <c r="AI92" s="156"/>
      <c r="AJ92" s="157"/>
      <c r="AK92" s="6"/>
      <c r="AL92" s="6"/>
      <c r="AM92" s="6"/>
      <c r="AN92" s="6"/>
      <c r="AO92" s="6"/>
      <c r="AP92" s="154"/>
      <c r="AQ92" s="154"/>
      <c r="AR92" s="153"/>
      <c r="AS92" s="152"/>
      <c r="AT92" s="152"/>
      <c r="AU92" s="152"/>
      <c r="AV92" s="152"/>
      <c r="AW92" s="152"/>
      <c r="AX92" s="152"/>
      <c r="AY92" s="152"/>
      <c r="AZ92" s="342"/>
      <c r="BA92" s="342"/>
      <c r="BB92" s="342"/>
      <c r="BC92" s="342"/>
      <c r="BD92" s="342"/>
      <c r="BE92" s="342"/>
      <c r="BF92" s="342"/>
      <c r="BG92" s="342"/>
      <c r="BH92" s="342"/>
      <c r="BI92" s="342"/>
      <c r="BJ92" s="342"/>
      <c r="BK92" s="342"/>
      <c r="BL92" s="342"/>
      <c r="BM92" s="342"/>
      <c r="BN92" s="342"/>
      <c r="BO92" s="342"/>
      <c r="BP92" s="342"/>
      <c r="BQ92" s="342"/>
      <c r="BR92" s="342"/>
      <c r="BS92" s="342"/>
      <c r="BT92" s="342"/>
      <c r="BU92" s="342"/>
      <c r="BV92" s="342"/>
      <c r="BW92" s="342"/>
      <c r="BX92" s="342"/>
      <c r="BY92" s="342"/>
      <c r="BZ92" s="342"/>
      <c r="CA92" s="342"/>
      <c r="CB92" s="342"/>
      <c r="CC92" s="342"/>
      <c r="CD92" s="342"/>
      <c r="CE92" s="342"/>
      <c r="CF92" s="342"/>
      <c r="CG92" s="342"/>
      <c r="CH92" s="342"/>
    </row>
    <row r="93" spans="52:86" ht="12.75">
      <c r="AZ93" s="421"/>
      <c r="BA93" s="421"/>
      <c r="BB93" s="421"/>
      <c r="BC93" s="421"/>
      <c r="BD93" s="421"/>
      <c r="BE93" s="421"/>
      <c r="BF93" s="421"/>
      <c r="BG93" s="421"/>
      <c r="BH93" s="421"/>
      <c r="BI93" s="421"/>
      <c r="BJ93" s="421"/>
      <c r="BK93" s="421"/>
      <c r="BL93" s="421"/>
      <c r="BM93" s="421"/>
      <c r="BN93" s="421"/>
      <c r="BO93" s="421"/>
      <c r="BP93" s="421"/>
      <c r="BQ93" s="421"/>
      <c r="BR93" s="421"/>
      <c r="BS93" s="421"/>
      <c r="BT93" s="421"/>
      <c r="BU93" s="421"/>
      <c r="BV93" s="421"/>
      <c r="BW93" s="421"/>
      <c r="BX93" s="421"/>
      <c r="BY93" s="421"/>
      <c r="BZ93" s="421"/>
      <c r="CA93" s="421"/>
      <c r="CB93" s="421"/>
      <c r="CC93" s="421"/>
      <c r="CD93" s="421"/>
      <c r="CE93" s="421"/>
      <c r="CF93" s="421"/>
      <c r="CG93" s="421"/>
      <c r="CH93" s="421"/>
    </row>
    <row r="98" spans="1:51" s="379" customFormat="1" ht="12.75">
      <c r="A98" s="152"/>
      <c r="B98" s="153"/>
      <c r="C98" s="153"/>
      <c r="D98" s="154"/>
      <c r="E98" s="4"/>
      <c r="F98" s="4"/>
      <c r="G98" s="4"/>
      <c r="H98" s="4"/>
      <c r="I98" s="4"/>
      <c r="J98" s="4"/>
      <c r="K98" s="4"/>
      <c r="L98" s="4"/>
      <c r="M98" s="4"/>
      <c r="N98" s="155"/>
      <c r="O98" s="156"/>
      <c r="P98" s="157"/>
      <c r="Q98" s="5"/>
      <c r="R98" s="155"/>
      <c r="S98" s="156"/>
      <c r="T98" s="157"/>
      <c r="U98" s="5"/>
      <c r="V98" s="155"/>
      <c r="W98" s="156"/>
      <c r="X98" s="157"/>
      <c r="Y98" s="1"/>
      <c r="Z98" s="155"/>
      <c r="AA98" s="156"/>
      <c r="AB98" s="157"/>
      <c r="AC98" s="5"/>
      <c r="AD98" s="155"/>
      <c r="AE98" s="156"/>
      <c r="AF98" s="157"/>
      <c r="AG98" s="5"/>
      <c r="AH98" s="155"/>
      <c r="AI98" s="156"/>
      <c r="AJ98" s="157"/>
      <c r="AK98" s="6"/>
      <c r="AL98" s="6"/>
      <c r="AM98" s="6"/>
      <c r="AN98" s="6"/>
      <c r="AO98" s="6"/>
      <c r="AP98" s="154"/>
      <c r="AQ98" s="154"/>
      <c r="AR98" s="153"/>
      <c r="AS98" s="152"/>
      <c r="AT98" s="152"/>
      <c r="AU98" s="152"/>
      <c r="AV98" s="152"/>
      <c r="AW98" s="152"/>
      <c r="AX98" s="152"/>
      <c r="AY98" s="152"/>
    </row>
    <row r="99" spans="1:51" s="379" customFormat="1" ht="12.75">
      <c r="A99" s="152"/>
      <c r="B99" s="153"/>
      <c r="C99" s="153"/>
      <c r="D99" s="154"/>
      <c r="E99" s="4"/>
      <c r="F99" s="4"/>
      <c r="G99" s="4"/>
      <c r="H99" s="4"/>
      <c r="I99" s="4"/>
      <c r="J99" s="4"/>
      <c r="K99" s="4"/>
      <c r="L99" s="4"/>
      <c r="M99" s="4"/>
      <c r="N99" s="155"/>
      <c r="O99" s="156"/>
      <c r="P99" s="157"/>
      <c r="Q99" s="5"/>
      <c r="R99" s="155"/>
      <c r="S99" s="156"/>
      <c r="T99" s="157"/>
      <c r="U99" s="5"/>
      <c r="V99" s="155"/>
      <c r="W99" s="156"/>
      <c r="X99" s="157"/>
      <c r="Y99" s="1"/>
      <c r="Z99" s="155"/>
      <c r="AA99" s="156"/>
      <c r="AB99" s="157"/>
      <c r="AC99" s="5"/>
      <c r="AD99" s="155"/>
      <c r="AE99" s="156"/>
      <c r="AF99" s="157"/>
      <c r="AG99" s="5"/>
      <c r="AH99" s="155"/>
      <c r="AI99" s="156"/>
      <c r="AJ99" s="157"/>
      <c r="AK99" s="6"/>
      <c r="AL99" s="6"/>
      <c r="AM99" s="6"/>
      <c r="AN99" s="6"/>
      <c r="AO99" s="6"/>
      <c r="AP99" s="154"/>
      <c r="AQ99" s="154"/>
      <c r="AR99" s="153"/>
      <c r="AS99" s="152"/>
      <c r="AT99" s="152"/>
      <c r="AU99" s="152"/>
      <c r="AV99" s="152"/>
      <c r="AW99" s="152"/>
      <c r="AX99" s="152"/>
      <c r="AY99" s="152"/>
    </row>
    <row r="100" spans="1:51" s="422" customFormat="1" ht="15">
      <c r="A100" s="152"/>
      <c r="B100" s="153"/>
      <c r="C100" s="153"/>
      <c r="D100" s="154"/>
      <c r="E100" s="4"/>
      <c r="F100" s="4"/>
      <c r="G100" s="4"/>
      <c r="H100" s="4"/>
      <c r="I100" s="4"/>
      <c r="J100" s="4"/>
      <c r="K100" s="4"/>
      <c r="L100" s="4"/>
      <c r="M100" s="4"/>
      <c r="N100" s="155"/>
      <c r="O100" s="156"/>
      <c r="P100" s="157"/>
      <c r="Q100" s="5"/>
      <c r="R100" s="155"/>
      <c r="S100" s="156"/>
      <c r="T100" s="157"/>
      <c r="U100" s="5"/>
      <c r="V100" s="155"/>
      <c r="W100" s="156"/>
      <c r="X100" s="157"/>
      <c r="Y100" s="1"/>
      <c r="Z100" s="155"/>
      <c r="AA100" s="156"/>
      <c r="AB100" s="157"/>
      <c r="AC100" s="5"/>
      <c r="AD100" s="155"/>
      <c r="AE100" s="156"/>
      <c r="AF100" s="157"/>
      <c r="AG100" s="5"/>
      <c r="AH100" s="155"/>
      <c r="AI100" s="156"/>
      <c r="AJ100" s="157"/>
      <c r="AK100" s="6"/>
      <c r="AL100" s="6"/>
      <c r="AM100" s="6"/>
      <c r="AN100" s="6"/>
      <c r="AO100" s="6"/>
      <c r="AP100" s="154"/>
      <c r="AQ100" s="154"/>
      <c r="AR100" s="153"/>
      <c r="AS100" s="152"/>
      <c r="AT100" s="152"/>
      <c r="AU100" s="152"/>
      <c r="AV100" s="152"/>
      <c r="AW100" s="152"/>
      <c r="AX100" s="152"/>
      <c r="AY100" s="152"/>
    </row>
    <row r="190" spans="44:51" ht="12.75">
      <c r="AR190" s="423"/>
      <c r="AS190" s="362"/>
      <c r="AT190" s="362"/>
      <c r="AU190" s="362"/>
      <c r="AV190" s="362"/>
      <c r="AW190" s="362"/>
      <c r="AX190" s="362"/>
      <c r="AY190" s="362"/>
    </row>
    <row r="252" spans="1:51" s="362" customFormat="1" ht="12.75">
      <c r="A252" s="152"/>
      <c r="B252" s="153"/>
      <c r="C252" s="153"/>
      <c r="D252" s="154"/>
      <c r="E252" s="4"/>
      <c r="F252" s="4"/>
      <c r="G252" s="4"/>
      <c r="H252" s="4"/>
      <c r="I252" s="4"/>
      <c r="J252" s="4"/>
      <c r="K252" s="4"/>
      <c r="L252" s="4"/>
      <c r="M252" s="4"/>
      <c r="N252" s="155"/>
      <c r="O252" s="156"/>
      <c r="P252" s="157"/>
      <c r="Q252" s="5"/>
      <c r="R252" s="155"/>
      <c r="S252" s="156"/>
      <c r="T252" s="157"/>
      <c r="U252" s="5"/>
      <c r="V252" s="155"/>
      <c r="W252" s="156"/>
      <c r="X252" s="157"/>
      <c r="Y252" s="1"/>
      <c r="Z252" s="155"/>
      <c r="AA252" s="156"/>
      <c r="AB252" s="157"/>
      <c r="AC252" s="5"/>
      <c r="AD252" s="155"/>
      <c r="AE252" s="156"/>
      <c r="AF252" s="157"/>
      <c r="AG252" s="5"/>
      <c r="AH252" s="155"/>
      <c r="AI252" s="156"/>
      <c r="AJ252" s="157"/>
      <c r="AK252" s="6"/>
      <c r="AL252" s="6"/>
      <c r="AM252" s="6"/>
      <c r="AN252" s="6"/>
      <c r="AO252" s="6"/>
      <c r="AP252" s="154"/>
      <c r="AQ252" s="154"/>
      <c r="AR252" s="153"/>
      <c r="AS252" s="152"/>
      <c r="AT252" s="152"/>
      <c r="AU252" s="152"/>
      <c r="AV252" s="152"/>
      <c r="AW252" s="152"/>
      <c r="AX252" s="152"/>
      <c r="AY252" s="152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52" customWidth="1"/>
    <col min="2" max="2" width="14.7109375" style="153" customWidth="1"/>
    <col min="3" max="3" width="3.7109375" style="153" customWidth="1"/>
    <col min="4" max="4" width="3.7109375" style="154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55" customWidth="1"/>
    <col min="15" max="15" width="3.28125" style="156" customWidth="1"/>
    <col min="16" max="16" width="3.421875" style="157" customWidth="1"/>
    <col min="17" max="17" width="3.28125" style="5" customWidth="1"/>
    <col min="18" max="18" width="3.7109375" style="155" customWidth="1"/>
    <col min="19" max="19" width="3.7109375" style="156" customWidth="1"/>
    <col min="20" max="20" width="2.7109375" style="157" customWidth="1"/>
    <col min="21" max="21" width="3.7109375" style="5" customWidth="1"/>
    <col min="22" max="22" width="4.7109375" style="155" customWidth="1"/>
    <col min="23" max="23" width="4.7109375" style="156" customWidth="1"/>
    <col min="24" max="24" width="3.28125" style="157" customWidth="1"/>
    <col min="25" max="25" width="4.7109375" style="1" customWidth="1"/>
    <col min="26" max="26" width="3.28125" style="155" customWidth="1"/>
    <col min="27" max="27" width="3.28125" style="156" customWidth="1"/>
    <col min="28" max="28" width="2.8515625" style="157" customWidth="1"/>
    <col min="29" max="29" width="4.57421875" style="5" bestFit="1" customWidth="1"/>
    <col min="30" max="30" width="3.28125" style="155" customWidth="1"/>
    <col min="31" max="31" width="3.28125" style="156" customWidth="1"/>
    <col min="32" max="32" width="2.7109375" style="157" customWidth="1"/>
    <col min="33" max="33" width="3.8515625" style="5" customWidth="1"/>
    <col min="34" max="34" width="3.28125" style="155" customWidth="1"/>
    <col min="35" max="35" width="3.28125" style="156" customWidth="1"/>
    <col min="36" max="36" width="2.7109375" style="157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54" customWidth="1"/>
    <col min="43" max="43" width="4.00390625" style="154" customWidth="1"/>
    <col min="44" max="44" width="1.421875" style="153" customWidth="1"/>
    <col min="45" max="50" width="1.421875" style="152" customWidth="1"/>
    <col min="51" max="51" width="2.7109375" style="152" customWidth="1"/>
    <col min="52" max="52" width="6.00390625" style="152" customWidth="1"/>
    <col min="53" max="53" width="4.7109375" style="152" customWidth="1"/>
    <col min="54" max="54" width="7.57421875" style="152" customWidth="1"/>
    <col min="55" max="61" width="4.7109375" style="152" customWidth="1"/>
    <col min="62" max="16384" width="9.140625" style="152" customWidth="1"/>
  </cols>
  <sheetData>
    <row r="1" spans="2:60" s="144" customFormat="1" ht="15">
      <c r="B1" s="131" t="s">
        <v>144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  <c r="W1" s="147"/>
      <c r="X1" s="148"/>
      <c r="Y1" s="1"/>
      <c r="Z1" s="146"/>
      <c r="AA1" s="147"/>
      <c r="AB1" s="148"/>
      <c r="AC1" s="2"/>
      <c r="AD1" s="146"/>
      <c r="AE1" s="147"/>
      <c r="AF1" s="148"/>
      <c r="AG1" s="2"/>
      <c r="AH1" s="146"/>
      <c r="AI1" s="147"/>
      <c r="AJ1" s="148"/>
      <c r="AK1" s="3"/>
      <c r="AL1" s="3"/>
      <c r="AM1" s="3"/>
      <c r="AN1" s="3"/>
      <c r="AO1" s="3"/>
      <c r="AP1" s="149"/>
      <c r="AQ1" s="149"/>
      <c r="AR1" s="150"/>
      <c r="AZ1" s="151"/>
      <c r="BA1" s="151"/>
      <c r="BB1" s="151"/>
      <c r="BC1" s="151"/>
      <c r="BD1" s="151"/>
      <c r="BE1" s="151"/>
      <c r="BF1" s="151"/>
      <c r="BG1" s="151"/>
      <c r="BH1" s="151"/>
    </row>
    <row r="2" spans="3:60" ht="12.75">
      <c r="C2" s="154"/>
      <c r="D2" s="4"/>
      <c r="L2" s="155"/>
      <c r="M2" s="156"/>
      <c r="N2" s="157"/>
      <c r="O2" s="5"/>
      <c r="P2" s="155"/>
      <c r="Q2" s="156"/>
      <c r="R2" s="5"/>
      <c r="S2" s="155"/>
      <c r="T2" s="156"/>
      <c r="U2" s="156"/>
      <c r="AQ2" s="158">
        <v>43</v>
      </c>
      <c r="AR2" s="159">
        <v>44</v>
      </c>
      <c r="AS2" s="160"/>
      <c r="AT2" s="160"/>
      <c r="AU2" s="160"/>
      <c r="AV2" s="160"/>
      <c r="AW2" s="160"/>
      <c r="AX2" s="161"/>
      <c r="AZ2" s="162"/>
      <c r="BA2" s="162"/>
      <c r="BB2" s="162"/>
      <c r="BC2" s="162"/>
      <c r="BD2" s="162"/>
      <c r="BE2" s="162"/>
      <c r="BF2" s="162"/>
      <c r="BG2" s="162"/>
      <c r="BH2" s="162"/>
    </row>
    <row r="3" spans="2:61" ht="13.5" thickBot="1">
      <c r="B3" s="14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AR3" s="160"/>
      <c r="AS3" s="160"/>
      <c r="AT3" s="160"/>
      <c r="AU3" s="160"/>
      <c r="AV3" s="160"/>
      <c r="AW3" s="160"/>
      <c r="AX3" s="161"/>
      <c r="AZ3" s="162"/>
      <c r="BA3" s="162"/>
      <c r="BB3" s="164"/>
      <c r="BC3" s="165">
        <v>47</v>
      </c>
      <c r="BD3" s="165">
        <v>48</v>
      </c>
      <c r="BE3" s="165">
        <v>49</v>
      </c>
      <c r="BF3" s="165">
        <v>50</v>
      </c>
      <c r="BG3" s="165">
        <v>51</v>
      </c>
      <c r="BH3" s="165">
        <v>52</v>
      </c>
      <c r="BI3" s="166">
        <v>53</v>
      </c>
    </row>
    <row r="4" spans="2:60" ht="15">
      <c r="B4" s="167"/>
      <c r="C4" s="154"/>
      <c r="D4" s="4"/>
      <c r="L4" s="155"/>
      <c r="M4" s="156"/>
      <c r="N4" s="157"/>
      <c r="O4" s="5"/>
      <c r="P4" s="155"/>
      <c r="Q4" s="156"/>
      <c r="R4" s="5"/>
      <c r="S4" s="155"/>
      <c r="T4" s="156"/>
      <c r="U4" s="156"/>
      <c r="AQ4" s="168" t="s">
        <v>1</v>
      </c>
      <c r="AR4" s="160"/>
      <c r="AS4" s="160"/>
      <c r="AT4" s="160"/>
      <c r="AU4" s="160"/>
      <c r="AV4" s="160"/>
      <c r="AW4" s="160"/>
      <c r="AX4" s="161"/>
      <c r="AZ4" s="162"/>
      <c r="BA4" s="162"/>
      <c r="BB4" s="169"/>
      <c r="BC4" s="170"/>
      <c r="BD4" s="170"/>
      <c r="BE4" s="170"/>
      <c r="BF4" s="170"/>
      <c r="BG4" s="170"/>
      <c r="BH4" s="170"/>
    </row>
    <row r="5" spans="2:61" ht="12.75" customHeight="1">
      <c r="B5" s="171" t="s">
        <v>156</v>
      </c>
      <c r="C5" s="163"/>
      <c r="D5" s="163"/>
      <c r="E5" s="163"/>
      <c r="F5" s="163"/>
      <c r="H5" s="152"/>
      <c r="I5" s="152"/>
      <c r="J5" s="152"/>
      <c r="K5" s="172"/>
      <c r="L5" s="172"/>
      <c r="M5" s="172"/>
      <c r="N5" s="172"/>
      <c r="O5" s="5"/>
      <c r="P5" s="155"/>
      <c r="Q5" s="134" t="s">
        <v>143</v>
      </c>
      <c r="R5" s="163"/>
      <c r="S5" s="163"/>
      <c r="T5" s="163"/>
      <c r="U5" s="163"/>
      <c r="AQ5" s="173"/>
      <c r="AR5" s="160"/>
      <c r="AS5" s="160"/>
      <c r="AT5" s="160"/>
      <c r="AU5" s="160"/>
      <c r="AV5" s="160"/>
      <c r="AW5" s="160"/>
      <c r="AX5" s="161"/>
      <c r="AZ5" s="162"/>
      <c r="BA5" s="162"/>
      <c r="BB5" s="62" t="s">
        <v>140</v>
      </c>
      <c r="BC5" s="174" t="e">
        <f>AVERAGE(O12:O31)</f>
        <v>#DIV/0!</v>
      </c>
      <c r="BD5" s="175" t="e">
        <f>AVERAGE(S12:S31)</f>
        <v>#DIV/0!</v>
      </c>
      <c r="BE5" s="176" t="e">
        <f>AVERAGE(W12:W31)</f>
        <v>#DIV/0!</v>
      </c>
      <c r="BF5" s="177" t="e">
        <f>AVERAGE(AA12:AA31)</f>
        <v>#DIV/0!</v>
      </c>
      <c r="BG5" s="178" t="e">
        <f>AVERAGE(AE12:AE31)</f>
        <v>#DIV/0!</v>
      </c>
      <c r="BH5" s="179" t="e">
        <f>AVERAGE(AI12:AI31)</f>
        <v>#DIV/0!</v>
      </c>
      <c r="BI5" s="180" t="e">
        <f>AVERAGE(AM12:AM31)</f>
        <v>#DIV/0!</v>
      </c>
    </row>
    <row r="6" spans="2:61" ht="12.75" customHeight="1">
      <c r="B6" s="34"/>
      <c r="C6" s="154"/>
      <c r="D6" s="4"/>
      <c r="H6" s="152"/>
      <c r="I6" s="152"/>
      <c r="J6" s="152"/>
      <c r="K6" s="14"/>
      <c r="L6" s="14"/>
      <c r="M6" s="14"/>
      <c r="N6" s="14"/>
      <c r="O6" s="5"/>
      <c r="P6" s="155"/>
      <c r="Q6" s="156"/>
      <c r="R6" s="5"/>
      <c r="S6" s="155"/>
      <c r="T6" s="156"/>
      <c r="U6" s="156"/>
      <c r="AQ6" s="173"/>
      <c r="AR6" s="160"/>
      <c r="AS6" s="160"/>
      <c r="AT6" s="160"/>
      <c r="AU6" s="160"/>
      <c r="AV6" s="160"/>
      <c r="AW6" s="160"/>
      <c r="AX6" s="161"/>
      <c r="AZ6" s="162"/>
      <c r="BA6" s="162"/>
      <c r="BB6" s="62" t="s">
        <v>141</v>
      </c>
      <c r="BC6" s="181" t="e">
        <f>STDEV(O12:O31)</f>
        <v>#DIV/0!</v>
      </c>
      <c r="BD6" s="181" t="e">
        <f>STDEV(S12:S31)</f>
        <v>#DIV/0!</v>
      </c>
      <c r="BE6" s="181" t="e">
        <f>STDEV(W12:W31)</f>
        <v>#DIV/0!</v>
      </c>
      <c r="BF6" s="181" t="e">
        <f>STDEV(AA12:AA31)</f>
        <v>#DIV/0!</v>
      </c>
      <c r="BG6" s="181" t="e">
        <f>STDEV(AE12:AE31)</f>
        <v>#DIV/0!</v>
      </c>
      <c r="BH6" s="181" t="e">
        <f>STDEV(AI12:AI31)</f>
        <v>#DIV/0!</v>
      </c>
      <c r="BI6" s="181" t="e">
        <f>STDEV(AM12:AM31)</f>
        <v>#DIV/0!</v>
      </c>
    </row>
    <row r="7" spans="1:60" ht="19.5" customHeight="1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  <c r="X7" s="158">
        <v>24</v>
      </c>
      <c r="Y7" s="158">
        <v>25</v>
      </c>
      <c r="Z7" s="158">
        <v>26</v>
      </c>
      <c r="AA7" s="158">
        <v>27</v>
      </c>
      <c r="AB7" s="158">
        <v>28</v>
      </c>
      <c r="AC7" s="158">
        <v>29</v>
      </c>
      <c r="AD7" s="158">
        <v>30</v>
      </c>
      <c r="AE7" s="158">
        <v>31</v>
      </c>
      <c r="AF7" s="158">
        <v>32</v>
      </c>
      <c r="AG7" s="158">
        <v>33</v>
      </c>
      <c r="AH7" s="158">
        <v>34</v>
      </c>
      <c r="AI7" s="158">
        <v>35</v>
      </c>
      <c r="AJ7" s="158">
        <v>36</v>
      </c>
      <c r="AK7" s="158">
        <v>37</v>
      </c>
      <c r="AL7" s="158">
        <v>38</v>
      </c>
      <c r="AM7" s="158">
        <v>39</v>
      </c>
      <c r="AN7" s="158">
        <v>40</v>
      </c>
      <c r="AO7" s="158">
        <v>41</v>
      </c>
      <c r="AP7" s="158">
        <v>42</v>
      </c>
      <c r="AQ7" s="173"/>
      <c r="AR7" s="160"/>
      <c r="AS7" s="160"/>
      <c r="AT7" s="160"/>
      <c r="AU7" s="160"/>
      <c r="AV7" s="160"/>
      <c r="AW7" s="160"/>
      <c r="AX7" s="161"/>
      <c r="AZ7" s="162"/>
      <c r="BA7" s="162"/>
      <c r="BB7" s="162"/>
      <c r="BC7" s="162"/>
      <c r="BD7" s="162"/>
      <c r="BE7" s="162"/>
      <c r="BF7" s="162"/>
      <c r="BG7" s="162"/>
      <c r="BH7" s="162"/>
    </row>
    <row r="8" spans="2:60" ht="13.5" customHeight="1" thickBot="1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32"/>
      <c r="N8" s="152"/>
      <c r="O8" s="152"/>
      <c r="P8" s="132">
        <v>1</v>
      </c>
      <c r="Q8" s="132"/>
      <c r="R8" s="152"/>
      <c r="S8" s="152"/>
      <c r="T8" s="132">
        <v>2</v>
      </c>
      <c r="U8" s="152"/>
      <c r="V8" s="132"/>
      <c r="W8" s="152"/>
      <c r="X8" s="132">
        <v>3</v>
      </c>
      <c r="Y8" s="182"/>
      <c r="Z8" s="132"/>
      <c r="AA8" s="182"/>
      <c r="AB8" s="132">
        <v>4</v>
      </c>
      <c r="AC8" s="183"/>
      <c r="AD8" s="182"/>
      <c r="AE8" s="182"/>
      <c r="AF8" s="184">
        <v>5</v>
      </c>
      <c r="AG8" s="183"/>
      <c r="AH8" s="185"/>
      <c r="AI8" s="185"/>
      <c r="AJ8" s="186">
        <v>6</v>
      </c>
      <c r="AK8" s="186"/>
      <c r="AL8" s="187"/>
      <c r="AM8" s="187">
        <v>7</v>
      </c>
      <c r="AN8" s="187"/>
      <c r="AO8" s="187"/>
      <c r="AP8" s="152"/>
      <c r="AQ8" s="173"/>
      <c r="AR8" s="152"/>
      <c r="AZ8" s="162"/>
      <c r="BA8" s="162"/>
      <c r="BB8" s="188"/>
      <c r="BC8" s="188"/>
      <c r="BD8" s="188"/>
      <c r="BE8" s="188"/>
      <c r="BF8" s="188"/>
      <c r="BG8" s="188"/>
      <c r="BH8" s="188"/>
    </row>
    <row r="9" spans="1:60" ht="12.75" customHeight="1" thickBot="1">
      <c r="A9" s="189" t="s">
        <v>2</v>
      </c>
      <c r="B9" s="190" t="s">
        <v>3</v>
      </c>
      <c r="C9" s="191"/>
      <c r="D9" s="192" t="s">
        <v>4</v>
      </c>
      <c r="E9" s="137" t="s">
        <v>5</v>
      </c>
      <c r="F9" s="136"/>
      <c r="G9" s="136"/>
      <c r="H9" s="135" t="s">
        <v>5</v>
      </c>
      <c r="I9" s="193"/>
      <c r="J9" s="193"/>
      <c r="K9" s="135" t="s">
        <v>6</v>
      </c>
      <c r="L9" s="136"/>
      <c r="M9" s="136"/>
      <c r="N9" s="194" t="s">
        <v>7</v>
      </c>
      <c r="O9" s="195"/>
      <c r="P9" s="195"/>
      <c r="Q9" s="196"/>
      <c r="R9" s="197" t="s">
        <v>131</v>
      </c>
      <c r="S9" s="197"/>
      <c r="T9" s="197"/>
      <c r="U9" s="198"/>
      <c r="V9" s="199" t="s">
        <v>8</v>
      </c>
      <c r="W9" s="200"/>
      <c r="X9" s="200"/>
      <c r="Y9" s="200"/>
      <c r="Z9" s="201" t="s">
        <v>9</v>
      </c>
      <c r="AA9" s="202"/>
      <c r="AB9" s="202"/>
      <c r="AC9" s="203"/>
      <c r="AD9" s="204" t="s">
        <v>10</v>
      </c>
      <c r="AE9" s="204"/>
      <c r="AF9" s="204"/>
      <c r="AG9" s="204"/>
      <c r="AH9" s="205" t="s">
        <v>11</v>
      </c>
      <c r="AI9" s="206"/>
      <c r="AJ9" s="206"/>
      <c r="AK9" s="207"/>
      <c r="AL9" s="208" t="s">
        <v>148</v>
      </c>
      <c r="AM9" s="209"/>
      <c r="AN9" s="209"/>
      <c r="AO9" s="209"/>
      <c r="AP9" s="210"/>
      <c r="AQ9" s="173"/>
      <c r="AR9" s="211"/>
      <c r="AS9" s="212"/>
      <c r="AT9" s="212"/>
      <c r="AU9" s="212"/>
      <c r="AV9" s="212"/>
      <c r="AW9" s="212"/>
      <c r="AX9" s="212"/>
      <c r="AZ9" s="188">
        <v>45</v>
      </c>
      <c r="BA9" s="188">
        <v>46</v>
      </c>
      <c r="BB9" s="162"/>
      <c r="BC9" s="162"/>
      <c r="BD9" s="162"/>
      <c r="BE9" s="162"/>
      <c r="BF9" s="162"/>
      <c r="BG9" s="162"/>
      <c r="BH9" s="162"/>
    </row>
    <row r="10" spans="1:61" s="239" customFormat="1" ht="13.5" thickBot="1">
      <c r="A10" s="213"/>
      <c r="B10" s="214"/>
      <c r="C10" s="215"/>
      <c r="D10" s="216"/>
      <c r="E10" s="138" t="s">
        <v>12</v>
      </c>
      <c r="F10" s="139"/>
      <c r="G10" s="139"/>
      <c r="H10" s="140" t="s">
        <v>13</v>
      </c>
      <c r="I10" s="217"/>
      <c r="J10" s="217"/>
      <c r="K10" s="141" t="s">
        <v>129</v>
      </c>
      <c r="L10" s="142"/>
      <c r="M10" s="142"/>
      <c r="N10" s="218" t="s">
        <v>14</v>
      </c>
      <c r="O10" s="219"/>
      <c r="P10" s="219"/>
      <c r="Q10" s="220"/>
      <c r="R10" s="221" t="s">
        <v>15</v>
      </c>
      <c r="S10" s="222"/>
      <c r="T10" s="222"/>
      <c r="U10" s="223"/>
      <c r="V10" s="224" t="s">
        <v>16</v>
      </c>
      <c r="W10" s="225"/>
      <c r="X10" s="225"/>
      <c r="Y10" s="225"/>
      <c r="Z10" s="226" t="s">
        <v>17</v>
      </c>
      <c r="AA10" s="227"/>
      <c r="AB10" s="227"/>
      <c r="AC10" s="228"/>
      <c r="AD10" s="229" t="s">
        <v>18</v>
      </c>
      <c r="AE10" s="229"/>
      <c r="AF10" s="229"/>
      <c r="AG10" s="229"/>
      <c r="AH10" s="230" t="s">
        <v>19</v>
      </c>
      <c r="AI10" s="231"/>
      <c r="AJ10" s="231"/>
      <c r="AK10" s="232"/>
      <c r="AL10" s="233" t="s">
        <v>149</v>
      </c>
      <c r="AM10" s="234"/>
      <c r="AN10" s="234"/>
      <c r="AO10" s="234"/>
      <c r="AP10" s="235" t="s">
        <v>3</v>
      </c>
      <c r="AQ10" s="173"/>
      <c r="AR10" s="236" t="s">
        <v>20</v>
      </c>
      <c r="AS10" s="237"/>
      <c r="AT10" s="237"/>
      <c r="AU10" s="237"/>
      <c r="AV10" s="237"/>
      <c r="AW10" s="237"/>
      <c r="AX10" s="238"/>
      <c r="AZ10" s="240"/>
      <c r="BA10" s="241"/>
      <c r="BB10" s="242" t="s">
        <v>130</v>
      </c>
      <c r="BC10" s="217"/>
      <c r="BD10" s="217"/>
      <c r="BE10" s="217"/>
      <c r="BF10" s="217"/>
      <c r="BG10" s="217"/>
      <c r="BH10" s="217"/>
      <c r="BI10" s="163"/>
    </row>
    <row r="11" spans="1:61" s="266" customFormat="1" ht="15.75" thickBot="1">
      <c r="A11" s="243"/>
      <c r="B11" s="138"/>
      <c r="C11" s="244"/>
      <c r="D11" s="245"/>
      <c r="E11" s="246">
        <v>2013</v>
      </c>
      <c r="F11" s="247">
        <v>2014</v>
      </c>
      <c r="G11" s="15" t="s">
        <v>21</v>
      </c>
      <c r="H11" s="16">
        <v>13</v>
      </c>
      <c r="I11" s="248">
        <v>14</v>
      </c>
      <c r="J11" s="15" t="s">
        <v>21</v>
      </c>
      <c r="K11" s="249">
        <v>13</v>
      </c>
      <c r="L11" s="250">
        <v>14</v>
      </c>
      <c r="M11" s="7" t="s">
        <v>21</v>
      </c>
      <c r="N11" s="251">
        <v>13</v>
      </c>
      <c r="O11" s="252">
        <v>14</v>
      </c>
      <c r="P11" s="253" t="s">
        <v>22</v>
      </c>
      <c r="Q11" s="8" t="s">
        <v>21</v>
      </c>
      <c r="R11" s="254">
        <v>13</v>
      </c>
      <c r="S11" s="255">
        <v>14</v>
      </c>
      <c r="T11" s="253" t="s">
        <v>22</v>
      </c>
      <c r="U11" s="8" t="s">
        <v>21</v>
      </c>
      <c r="V11" s="251">
        <v>13</v>
      </c>
      <c r="W11" s="248">
        <v>14</v>
      </c>
      <c r="X11" s="253" t="s">
        <v>22</v>
      </c>
      <c r="Y11" s="7" t="s">
        <v>21</v>
      </c>
      <c r="Z11" s="256">
        <v>13</v>
      </c>
      <c r="AA11" s="257">
        <v>14</v>
      </c>
      <c r="AB11" s="253" t="s">
        <v>22</v>
      </c>
      <c r="AC11" s="8" t="s">
        <v>21</v>
      </c>
      <c r="AD11" s="254">
        <v>13</v>
      </c>
      <c r="AE11" s="258">
        <v>14</v>
      </c>
      <c r="AF11" s="253" t="s">
        <v>22</v>
      </c>
      <c r="AG11" s="7" t="s">
        <v>21</v>
      </c>
      <c r="AH11" s="251">
        <v>13</v>
      </c>
      <c r="AI11" s="259">
        <v>14</v>
      </c>
      <c r="AJ11" s="253" t="s">
        <v>22</v>
      </c>
      <c r="AK11" s="7" t="s">
        <v>21</v>
      </c>
      <c r="AL11" s="251">
        <v>13</v>
      </c>
      <c r="AM11" s="260">
        <v>14</v>
      </c>
      <c r="AN11" s="253" t="s">
        <v>22</v>
      </c>
      <c r="AO11" s="7" t="s">
        <v>21</v>
      </c>
      <c r="AP11" s="261"/>
      <c r="AQ11" s="262"/>
      <c r="AR11" s="263">
        <v>1</v>
      </c>
      <c r="AS11" s="264">
        <v>2</v>
      </c>
      <c r="AT11" s="264">
        <v>3</v>
      </c>
      <c r="AU11" s="264">
        <v>4</v>
      </c>
      <c r="AV11" s="264">
        <v>5</v>
      </c>
      <c r="AW11" s="264">
        <v>6</v>
      </c>
      <c r="AX11" s="265">
        <v>7</v>
      </c>
      <c r="AZ11" s="267" t="s">
        <v>130</v>
      </c>
      <c r="BA11" s="268" t="s">
        <v>119</v>
      </c>
      <c r="BB11" s="269"/>
      <c r="BC11" s="270">
        <v>1</v>
      </c>
      <c r="BD11" s="271">
        <v>2</v>
      </c>
      <c r="BE11" s="272">
        <v>3</v>
      </c>
      <c r="BF11" s="273">
        <v>4</v>
      </c>
      <c r="BG11" s="274">
        <v>5</v>
      </c>
      <c r="BH11" s="275">
        <v>6</v>
      </c>
      <c r="BI11" s="276">
        <v>7</v>
      </c>
    </row>
    <row r="12" spans="1:61" ht="12.75">
      <c r="A12" s="277" t="s">
        <v>23</v>
      </c>
      <c r="B12" s="278"/>
      <c r="C12" s="278"/>
      <c r="D12" s="279" t="s">
        <v>137</v>
      </c>
      <c r="E12" s="280"/>
      <c r="F12" s="281"/>
      <c r="G12" s="9">
        <f>F12-E12</f>
        <v>0</v>
      </c>
      <c r="H12" s="33"/>
      <c r="I12" s="281"/>
      <c r="J12" s="9">
        <f>I12-H12</f>
        <v>0</v>
      </c>
      <c r="K12" s="33"/>
      <c r="L12" s="281"/>
      <c r="M12" s="9">
        <f aca="true" t="shared" si="0" ref="M12:M31">L12-K12</f>
        <v>0</v>
      </c>
      <c r="N12" s="282"/>
      <c r="O12" s="283"/>
      <c r="P12" s="284" t="b">
        <f aca="true" t="shared" si="1" ref="P12:P31">IF(O12&gt;27,5,IF(O12&gt;25,4,IF(O12&gt;23,3,IF(O12&gt;19,2,IF(O12&gt;1,1)))))</f>
        <v>0</v>
      </c>
      <c r="Q12" s="35">
        <f>O12-N12</f>
        <v>0</v>
      </c>
      <c r="R12" s="282"/>
      <c r="S12" s="285"/>
      <c r="T12" s="286" t="b">
        <f>IF(S12&gt;174,5,IF(S12&gt;164,4,IF(S12&gt;154,3,IF(S12&gt;144,2,IF(S12&gt;1,1)))))</f>
        <v>0</v>
      </c>
      <c r="U12" s="35">
        <f>S12-R12</f>
        <v>0</v>
      </c>
      <c r="V12" s="282"/>
      <c r="W12" s="287"/>
      <c r="X12" s="286" t="str">
        <f>IF(W12&lt;1,"#",IF(W12&lt;18.5,5,IF(W12&lt;20.5,4,IF(W12&lt;22.5,3,IF(W12&lt;26.1,2,IF(W12&lt;100,1))))))</f>
        <v>#</v>
      </c>
      <c r="Y12" s="36">
        <f>V12-W12</f>
        <v>0</v>
      </c>
      <c r="Z12" s="282"/>
      <c r="AA12" s="288"/>
      <c r="AB12" s="289" t="b">
        <f>IF(AA12&gt;34,5,IF(AA12&gt;29,4,IF(AA12&gt;24,3,IF(AA12&gt;20,2,IF(AA12&gt;1,1)))))</f>
        <v>0</v>
      </c>
      <c r="AC12" s="35">
        <f>AA12-Z12</f>
        <v>0</v>
      </c>
      <c r="AD12" s="282"/>
      <c r="AE12" s="290"/>
      <c r="AF12" s="289" t="b">
        <f>IF(AE12&gt;64,5,IF(AE12&gt;59,4,IF(AE12&gt;54,3,IF(AE12&gt;49,2,IF(AE12&gt;1,1)))))</f>
        <v>0</v>
      </c>
      <c r="AG12" s="35">
        <f>AE12-AD12</f>
        <v>0</v>
      </c>
      <c r="AH12" s="282"/>
      <c r="AI12" s="291"/>
      <c r="AJ12" s="292" t="b">
        <f>IF(AI12&gt;42,5,IF(AI12&gt;32,4,IF(AI12&gt;22,3,IF(AI12&gt;13,2,IF(AI12&gt;0,1)))))</f>
        <v>0</v>
      </c>
      <c r="AK12" s="114">
        <f>AI12-AH12</f>
        <v>0</v>
      </c>
      <c r="AL12" s="599"/>
      <c r="AM12" s="601"/>
      <c r="AN12" s="292" t="b">
        <f>IF(AM12&gt;1149,5,IF(AM12&gt;1099,4,IF(AM12&gt;999,3,IF(AM12&gt;890,2,IF(AM12&gt;0,1)))))</f>
        <v>0</v>
      </c>
      <c r="AO12" s="123">
        <f>AM12-AL12</f>
        <v>0</v>
      </c>
      <c r="AP12" s="293"/>
      <c r="AQ12" s="294" t="e">
        <f>AVERAGE(P12,T12,X12,AB12,AF12,AJ12,AN12)</f>
        <v>#DIV/0!</v>
      </c>
      <c r="AR12" s="295" t="str">
        <f>IF(Q12&lt;1,"*")</f>
        <v>*</v>
      </c>
      <c r="AS12" s="296" t="str">
        <f>IF(U12&lt;1,"*")</f>
        <v>*</v>
      </c>
      <c r="AT12" s="296" t="str">
        <f>IF(Y12&lt;0.1,"*")</f>
        <v>*</v>
      </c>
      <c r="AU12" s="296" t="str">
        <f>IF(AC12&lt;1,"*")</f>
        <v>*</v>
      </c>
      <c r="AV12" s="296" t="str">
        <f>IF(AG12&lt;1,"*")</f>
        <v>*</v>
      </c>
      <c r="AW12" s="296" t="str">
        <f>IF(AK12&lt;1,"*")</f>
        <v>*</v>
      </c>
      <c r="AX12" s="297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98" t="s">
        <v>24</v>
      </c>
      <c r="B13" s="299"/>
      <c r="C13" s="299"/>
      <c r="D13" s="300" t="s">
        <v>137</v>
      </c>
      <c r="E13" s="301"/>
      <c r="F13" s="302"/>
      <c r="G13" s="30">
        <f aca="true" t="shared" si="2" ref="G13:G31">F13-E13</f>
        <v>0</v>
      </c>
      <c r="H13" s="10"/>
      <c r="I13" s="302"/>
      <c r="J13" s="30">
        <f aca="true" t="shared" si="3" ref="J13:J31">I13-H13</f>
        <v>0</v>
      </c>
      <c r="K13" s="10"/>
      <c r="L13" s="302"/>
      <c r="M13" s="30">
        <f t="shared" si="0"/>
        <v>0</v>
      </c>
      <c r="N13" s="303"/>
      <c r="O13" s="304"/>
      <c r="P13" s="305" t="b">
        <f t="shared" si="1"/>
        <v>0</v>
      </c>
      <c r="Q13" s="37">
        <f aca="true" t="shared" si="4" ref="Q13:Q31">O13-N13</f>
        <v>0</v>
      </c>
      <c r="R13" s="303"/>
      <c r="S13" s="306"/>
      <c r="T13" s="307" t="b">
        <f aca="true" t="shared" si="5" ref="T13:T31">IF(S13&gt;174,5,IF(S13&gt;164,4,IF(S13&gt;154,3,IF(S13&gt;144,2,IF(S13&gt;1,1)))))</f>
        <v>0</v>
      </c>
      <c r="U13" s="37">
        <f aca="true" t="shared" si="6" ref="U13:U31">S13-R13</f>
        <v>0</v>
      </c>
      <c r="V13" s="303"/>
      <c r="W13" s="308"/>
      <c r="X13" s="307" t="str">
        <f aca="true" t="shared" si="7" ref="X13:X31">IF(W13&lt;1,"#",IF(W13&lt;18.5,5,IF(W13&lt;20.5,4,IF(W13&lt;22.5,3,IF(W13&lt;26.1,2,IF(W13&lt;100,1))))))</f>
        <v>#</v>
      </c>
      <c r="Y13" s="38">
        <f aca="true" t="shared" si="8" ref="Y13:Y31">V13-W13</f>
        <v>0</v>
      </c>
      <c r="Z13" s="303"/>
      <c r="AA13" s="309"/>
      <c r="AB13" s="310" t="b">
        <f aca="true" t="shared" si="9" ref="AB13:AB31">IF(AA13&gt;34,5,IF(AA13&gt;29,4,IF(AA13&gt;24,3,IF(AA13&gt;20,2,IF(AA13&gt;1,1)))))</f>
        <v>0</v>
      </c>
      <c r="AC13" s="37">
        <f aca="true" t="shared" si="10" ref="AC13:AC31">AA13-Z13</f>
        <v>0</v>
      </c>
      <c r="AD13" s="303"/>
      <c r="AE13" s="311"/>
      <c r="AF13" s="310" t="b">
        <f aca="true" t="shared" si="11" ref="AF13:AF31">IF(AE13&gt;64,5,IF(AE13&gt;59,4,IF(AE13&gt;54,3,IF(AE13&gt;49,2,IF(AE13&gt;1,1)))))</f>
        <v>0</v>
      </c>
      <c r="AG13" s="37">
        <f aca="true" t="shared" si="12" ref="AG13:AG31">AE13-AD13</f>
        <v>0</v>
      </c>
      <c r="AH13" s="303"/>
      <c r="AI13" s="312"/>
      <c r="AJ13" s="313" t="b">
        <f aca="true" t="shared" si="13" ref="AJ13:AJ31">IF(AI13&gt;42,5,IF(AI13&gt;32,4,IF(AI13&gt;22,3,IF(AI13&gt;13,2,IF(AI13&gt;0,1)))))</f>
        <v>0</v>
      </c>
      <c r="AK13" s="115">
        <f aca="true" t="shared" si="14" ref="AK13:AK31">AI13-AH13</f>
        <v>0</v>
      </c>
      <c r="AL13" s="121"/>
      <c r="AM13" s="602"/>
      <c r="AN13" s="313" t="b">
        <f aca="true" t="shared" si="15" ref="AN13:AN31">IF(AM13&gt;1149,5,IF(AM13&gt;1099,4,IF(AM13&gt;999,3,IF(AM13&gt;890,2,IF(AM13&gt;0,1)))))</f>
        <v>0</v>
      </c>
      <c r="AO13" s="124">
        <f aca="true" t="shared" si="16" ref="AO13:AO31">AM13-AL13</f>
        <v>0</v>
      </c>
      <c r="AP13" s="314"/>
      <c r="AQ13" s="315" t="e">
        <f aca="true" t="shared" si="17" ref="AQ13:AQ31">AVERAGE(P13,T13,X13,AB13,AF13,AJ13,AN13)</f>
        <v>#DIV/0!</v>
      </c>
      <c r="AR13" s="316" t="str">
        <f aca="true" t="shared" si="18" ref="AR13:AR31">IF(Q13&lt;1,"*")</f>
        <v>*</v>
      </c>
      <c r="AS13" s="317" t="str">
        <f aca="true" t="shared" si="19" ref="AS13:AS31">IF(U13&lt;1,"*")</f>
        <v>*</v>
      </c>
      <c r="AT13" s="317" t="str">
        <f aca="true" t="shared" si="20" ref="AT13:AT31">IF(Y13&lt;0.1,"*")</f>
        <v>*</v>
      </c>
      <c r="AU13" s="317" t="str">
        <f aca="true" t="shared" si="21" ref="AU13:AU31">IF(AC13&lt;1,"*")</f>
        <v>*</v>
      </c>
      <c r="AV13" s="317" t="str">
        <f aca="true" t="shared" si="22" ref="AV13:AV31">IF(AG13&lt;1,"*")</f>
        <v>*</v>
      </c>
      <c r="AW13" s="317" t="str">
        <f aca="true" t="shared" si="23" ref="AW13:AW31">IF(AK13&lt;1,"*")</f>
        <v>*</v>
      </c>
      <c r="AX13" s="318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98" t="s">
        <v>25</v>
      </c>
      <c r="B14" s="299"/>
      <c r="C14" s="299"/>
      <c r="D14" s="300" t="s">
        <v>137</v>
      </c>
      <c r="E14" s="301"/>
      <c r="F14" s="302"/>
      <c r="G14" s="30">
        <f t="shared" si="2"/>
        <v>0</v>
      </c>
      <c r="H14" s="10"/>
      <c r="I14" s="302"/>
      <c r="J14" s="30">
        <f t="shared" si="3"/>
        <v>0</v>
      </c>
      <c r="K14" s="10"/>
      <c r="L14" s="302"/>
      <c r="M14" s="30">
        <f t="shared" si="0"/>
        <v>0</v>
      </c>
      <c r="N14" s="303"/>
      <c r="O14" s="304"/>
      <c r="P14" s="305" t="b">
        <f t="shared" si="1"/>
        <v>0</v>
      </c>
      <c r="Q14" s="37">
        <f t="shared" si="4"/>
        <v>0</v>
      </c>
      <c r="R14" s="303"/>
      <c r="S14" s="306"/>
      <c r="T14" s="307" t="b">
        <f t="shared" si="5"/>
        <v>0</v>
      </c>
      <c r="U14" s="37">
        <f t="shared" si="6"/>
        <v>0</v>
      </c>
      <c r="V14" s="303"/>
      <c r="W14" s="308"/>
      <c r="X14" s="307" t="str">
        <f t="shared" si="7"/>
        <v>#</v>
      </c>
      <c r="Y14" s="38">
        <f t="shared" si="8"/>
        <v>0</v>
      </c>
      <c r="Z14" s="303"/>
      <c r="AA14" s="309"/>
      <c r="AB14" s="310" t="b">
        <f t="shared" si="9"/>
        <v>0</v>
      </c>
      <c r="AC14" s="37">
        <f t="shared" si="10"/>
        <v>0</v>
      </c>
      <c r="AD14" s="303"/>
      <c r="AE14" s="311"/>
      <c r="AF14" s="310" t="b">
        <f t="shared" si="11"/>
        <v>0</v>
      </c>
      <c r="AG14" s="37">
        <f t="shared" si="12"/>
        <v>0</v>
      </c>
      <c r="AH14" s="303"/>
      <c r="AI14" s="312"/>
      <c r="AJ14" s="313" t="b">
        <f t="shared" si="13"/>
        <v>0</v>
      </c>
      <c r="AK14" s="115">
        <f t="shared" si="14"/>
        <v>0</v>
      </c>
      <c r="AL14" s="121"/>
      <c r="AM14" s="602"/>
      <c r="AN14" s="313" t="b">
        <f t="shared" si="15"/>
        <v>0</v>
      </c>
      <c r="AO14" s="124">
        <f t="shared" si="16"/>
        <v>0</v>
      </c>
      <c r="AP14" s="314"/>
      <c r="AQ14" s="315" t="e">
        <f t="shared" si="17"/>
        <v>#DIV/0!</v>
      </c>
      <c r="AR14" s="316" t="str">
        <f t="shared" si="18"/>
        <v>*</v>
      </c>
      <c r="AS14" s="317" t="str">
        <f t="shared" si="19"/>
        <v>*</v>
      </c>
      <c r="AT14" s="317" t="str">
        <f t="shared" si="20"/>
        <v>*</v>
      </c>
      <c r="AU14" s="317" t="str">
        <f t="shared" si="21"/>
        <v>*</v>
      </c>
      <c r="AV14" s="317" t="str">
        <f t="shared" si="22"/>
        <v>*</v>
      </c>
      <c r="AW14" s="317" t="str">
        <f t="shared" si="23"/>
        <v>*</v>
      </c>
      <c r="AX14" s="318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98" t="s">
        <v>26</v>
      </c>
      <c r="B15" s="299"/>
      <c r="C15" s="299"/>
      <c r="D15" s="300" t="s">
        <v>137</v>
      </c>
      <c r="E15" s="301"/>
      <c r="F15" s="302"/>
      <c r="G15" s="30">
        <f t="shared" si="2"/>
        <v>0</v>
      </c>
      <c r="H15" s="10"/>
      <c r="I15" s="302"/>
      <c r="J15" s="30">
        <f t="shared" si="3"/>
        <v>0</v>
      </c>
      <c r="K15" s="10"/>
      <c r="L15" s="302"/>
      <c r="M15" s="30">
        <f t="shared" si="0"/>
        <v>0</v>
      </c>
      <c r="N15" s="303"/>
      <c r="O15" s="304"/>
      <c r="P15" s="305" t="b">
        <f t="shared" si="1"/>
        <v>0</v>
      </c>
      <c r="Q15" s="37">
        <f t="shared" si="4"/>
        <v>0</v>
      </c>
      <c r="R15" s="303"/>
      <c r="S15" s="306"/>
      <c r="T15" s="307" t="b">
        <f t="shared" si="5"/>
        <v>0</v>
      </c>
      <c r="U15" s="37">
        <f t="shared" si="6"/>
        <v>0</v>
      </c>
      <c r="V15" s="303"/>
      <c r="W15" s="308"/>
      <c r="X15" s="307" t="str">
        <f t="shared" si="7"/>
        <v>#</v>
      </c>
      <c r="Y15" s="38">
        <f t="shared" si="8"/>
        <v>0</v>
      </c>
      <c r="Z15" s="303"/>
      <c r="AA15" s="309"/>
      <c r="AB15" s="310" t="b">
        <f t="shared" si="9"/>
        <v>0</v>
      </c>
      <c r="AC15" s="37">
        <f t="shared" si="10"/>
        <v>0</v>
      </c>
      <c r="AD15" s="303"/>
      <c r="AE15" s="311"/>
      <c r="AF15" s="310" t="b">
        <f t="shared" si="11"/>
        <v>0</v>
      </c>
      <c r="AG15" s="37">
        <f t="shared" si="12"/>
        <v>0</v>
      </c>
      <c r="AH15" s="303"/>
      <c r="AI15" s="312"/>
      <c r="AJ15" s="313" t="b">
        <f t="shared" si="13"/>
        <v>0</v>
      </c>
      <c r="AK15" s="115">
        <f t="shared" si="14"/>
        <v>0</v>
      </c>
      <c r="AL15" s="121"/>
      <c r="AM15" s="602"/>
      <c r="AN15" s="313" t="b">
        <f t="shared" si="15"/>
        <v>0</v>
      </c>
      <c r="AO15" s="124">
        <f t="shared" si="16"/>
        <v>0</v>
      </c>
      <c r="AP15" s="299"/>
      <c r="AQ15" s="315" t="e">
        <f t="shared" si="17"/>
        <v>#DIV/0!</v>
      </c>
      <c r="AR15" s="316" t="str">
        <f t="shared" si="18"/>
        <v>*</v>
      </c>
      <c r="AS15" s="317" t="str">
        <f t="shared" si="19"/>
        <v>*</v>
      </c>
      <c r="AT15" s="317" t="str">
        <f t="shared" si="20"/>
        <v>*</v>
      </c>
      <c r="AU15" s="317" t="str">
        <f t="shared" si="21"/>
        <v>*</v>
      </c>
      <c r="AV15" s="317" t="str">
        <f t="shared" si="22"/>
        <v>*</v>
      </c>
      <c r="AW15" s="317" t="str">
        <f t="shared" si="23"/>
        <v>*</v>
      </c>
      <c r="AX15" s="318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98" t="s">
        <v>27</v>
      </c>
      <c r="B16" s="299"/>
      <c r="C16" s="299"/>
      <c r="D16" s="300" t="s">
        <v>137</v>
      </c>
      <c r="E16" s="301"/>
      <c r="F16" s="302"/>
      <c r="G16" s="30">
        <f t="shared" si="2"/>
        <v>0</v>
      </c>
      <c r="H16" s="10"/>
      <c r="I16" s="302"/>
      <c r="J16" s="30">
        <f t="shared" si="3"/>
        <v>0</v>
      </c>
      <c r="K16" s="10"/>
      <c r="L16" s="302"/>
      <c r="M16" s="30">
        <f t="shared" si="0"/>
        <v>0</v>
      </c>
      <c r="N16" s="303"/>
      <c r="O16" s="304"/>
      <c r="P16" s="305" t="b">
        <f t="shared" si="1"/>
        <v>0</v>
      </c>
      <c r="Q16" s="37">
        <f t="shared" si="4"/>
        <v>0</v>
      </c>
      <c r="R16" s="303"/>
      <c r="S16" s="306"/>
      <c r="T16" s="307" t="b">
        <f t="shared" si="5"/>
        <v>0</v>
      </c>
      <c r="U16" s="37">
        <f t="shared" si="6"/>
        <v>0</v>
      </c>
      <c r="V16" s="303"/>
      <c r="W16" s="308"/>
      <c r="X16" s="307" t="str">
        <f t="shared" si="7"/>
        <v>#</v>
      </c>
      <c r="Y16" s="38">
        <f t="shared" si="8"/>
        <v>0</v>
      </c>
      <c r="Z16" s="303"/>
      <c r="AA16" s="309"/>
      <c r="AB16" s="310" t="b">
        <f t="shared" si="9"/>
        <v>0</v>
      </c>
      <c r="AC16" s="37">
        <f t="shared" si="10"/>
        <v>0</v>
      </c>
      <c r="AD16" s="303"/>
      <c r="AE16" s="311"/>
      <c r="AF16" s="310" t="b">
        <f t="shared" si="11"/>
        <v>0</v>
      </c>
      <c r="AG16" s="37">
        <f t="shared" si="12"/>
        <v>0</v>
      </c>
      <c r="AH16" s="303"/>
      <c r="AI16" s="312"/>
      <c r="AJ16" s="313" t="b">
        <f t="shared" si="13"/>
        <v>0</v>
      </c>
      <c r="AK16" s="115">
        <f t="shared" si="14"/>
        <v>0</v>
      </c>
      <c r="AL16" s="121"/>
      <c r="AM16" s="602"/>
      <c r="AN16" s="313" t="b">
        <f t="shared" si="15"/>
        <v>0</v>
      </c>
      <c r="AO16" s="124">
        <f t="shared" si="16"/>
        <v>0</v>
      </c>
      <c r="AP16" s="299"/>
      <c r="AQ16" s="315" t="e">
        <f t="shared" si="17"/>
        <v>#DIV/0!</v>
      </c>
      <c r="AR16" s="316" t="str">
        <f t="shared" si="18"/>
        <v>*</v>
      </c>
      <c r="AS16" s="317" t="str">
        <f t="shared" si="19"/>
        <v>*</v>
      </c>
      <c r="AT16" s="317" t="str">
        <f t="shared" si="20"/>
        <v>*</v>
      </c>
      <c r="AU16" s="317" t="str">
        <f t="shared" si="21"/>
        <v>*</v>
      </c>
      <c r="AV16" s="317" t="str">
        <f t="shared" si="22"/>
        <v>*</v>
      </c>
      <c r="AW16" s="317" t="str">
        <f t="shared" si="23"/>
        <v>*</v>
      </c>
      <c r="AX16" s="318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98" t="s">
        <v>28</v>
      </c>
      <c r="B17" s="299"/>
      <c r="C17" s="299"/>
      <c r="D17" s="300" t="s">
        <v>137</v>
      </c>
      <c r="E17" s="301"/>
      <c r="F17" s="302"/>
      <c r="G17" s="30">
        <f t="shared" si="2"/>
        <v>0</v>
      </c>
      <c r="H17" s="10"/>
      <c r="I17" s="302"/>
      <c r="J17" s="30">
        <f t="shared" si="3"/>
        <v>0</v>
      </c>
      <c r="K17" s="10"/>
      <c r="L17" s="302"/>
      <c r="M17" s="30">
        <f t="shared" si="0"/>
        <v>0</v>
      </c>
      <c r="N17" s="303"/>
      <c r="O17" s="304"/>
      <c r="P17" s="305" t="b">
        <f t="shared" si="1"/>
        <v>0</v>
      </c>
      <c r="Q17" s="37">
        <f t="shared" si="4"/>
        <v>0</v>
      </c>
      <c r="R17" s="303"/>
      <c r="S17" s="306"/>
      <c r="T17" s="307" t="b">
        <f t="shared" si="5"/>
        <v>0</v>
      </c>
      <c r="U17" s="37">
        <f t="shared" si="6"/>
        <v>0</v>
      </c>
      <c r="V17" s="303"/>
      <c r="W17" s="308"/>
      <c r="X17" s="307" t="str">
        <f t="shared" si="7"/>
        <v>#</v>
      </c>
      <c r="Y17" s="38">
        <f t="shared" si="8"/>
        <v>0</v>
      </c>
      <c r="Z17" s="303"/>
      <c r="AA17" s="309"/>
      <c r="AB17" s="310" t="b">
        <f t="shared" si="9"/>
        <v>0</v>
      </c>
      <c r="AC17" s="37">
        <f t="shared" si="10"/>
        <v>0</v>
      </c>
      <c r="AD17" s="303"/>
      <c r="AE17" s="311"/>
      <c r="AF17" s="310" t="b">
        <f t="shared" si="11"/>
        <v>0</v>
      </c>
      <c r="AG17" s="37">
        <f t="shared" si="12"/>
        <v>0</v>
      </c>
      <c r="AH17" s="303"/>
      <c r="AI17" s="312"/>
      <c r="AJ17" s="313" t="b">
        <f t="shared" si="13"/>
        <v>0</v>
      </c>
      <c r="AK17" s="115">
        <f t="shared" si="14"/>
        <v>0</v>
      </c>
      <c r="AL17" s="121"/>
      <c r="AM17" s="602"/>
      <c r="AN17" s="313" t="b">
        <f t="shared" si="15"/>
        <v>0</v>
      </c>
      <c r="AO17" s="124">
        <f t="shared" si="16"/>
        <v>0</v>
      </c>
      <c r="AP17" s="299"/>
      <c r="AQ17" s="315" t="e">
        <f t="shared" si="17"/>
        <v>#DIV/0!</v>
      </c>
      <c r="AR17" s="316" t="str">
        <f t="shared" si="18"/>
        <v>*</v>
      </c>
      <c r="AS17" s="317" t="str">
        <f t="shared" si="19"/>
        <v>*</v>
      </c>
      <c r="AT17" s="317" t="str">
        <f t="shared" si="20"/>
        <v>*</v>
      </c>
      <c r="AU17" s="317" t="str">
        <f t="shared" si="21"/>
        <v>*</v>
      </c>
      <c r="AV17" s="317" t="str">
        <f t="shared" si="22"/>
        <v>*</v>
      </c>
      <c r="AW17" s="317" t="str">
        <f t="shared" si="23"/>
        <v>*</v>
      </c>
      <c r="AX17" s="318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98" t="s">
        <v>29</v>
      </c>
      <c r="B18" s="299"/>
      <c r="C18" s="299"/>
      <c r="D18" s="300" t="s">
        <v>137</v>
      </c>
      <c r="E18" s="301"/>
      <c r="F18" s="302"/>
      <c r="G18" s="30">
        <f t="shared" si="2"/>
        <v>0</v>
      </c>
      <c r="H18" s="10"/>
      <c r="I18" s="302"/>
      <c r="J18" s="30">
        <f t="shared" si="3"/>
        <v>0</v>
      </c>
      <c r="K18" s="10"/>
      <c r="L18" s="302"/>
      <c r="M18" s="30">
        <f t="shared" si="0"/>
        <v>0</v>
      </c>
      <c r="N18" s="303"/>
      <c r="O18" s="304"/>
      <c r="P18" s="305" t="b">
        <f t="shared" si="1"/>
        <v>0</v>
      </c>
      <c r="Q18" s="37">
        <f t="shared" si="4"/>
        <v>0</v>
      </c>
      <c r="R18" s="303"/>
      <c r="S18" s="306"/>
      <c r="T18" s="307" t="b">
        <f t="shared" si="5"/>
        <v>0</v>
      </c>
      <c r="U18" s="37">
        <f t="shared" si="6"/>
        <v>0</v>
      </c>
      <c r="V18" s="303"/>
      <c r="W18" s="308"/>
      <c r="X18" s="307" t="str">
        <f t="shared" si="7"/>
        <v>#</v>
      </c>
      <c r="Y18" s="38">
        <f t="shared" si="8"/>
        <v>0</v>
      </c>
      <c r="Z18" s="303"/>
      <c r="AA18" s="309"/>
      <c r="AB18" s="310" t="b">
        <f t="shared" si="9"/>
        <v>0</v>
      </c>
      <c r="AC18" s="37">
        <f t="shared" si="10"/>
        <v>0</v>
      </c>
      <c r="AD18" s="303"/>
      <c r="AE18" s="311"/>
      <c r="AF18" s="310" t="b">
        <f t="shared" si="11"/>
        <v>0</v>
      </c>
      <c r="AG18" s="37">
        <f t="shared" si="12"/>
        <v>0</v>
      </c>
      <c r="AH18" s="303"/>
      <c r="AI18" s="312"/>
      <c r="AJ18" s="313" t="b">
        <f t="shared" si="13"/>
        <v>0</v>
      </c>
      <c r="AK18" s="115">
        <f t="shared" si="14"/>
        <v>0</v>
      </c>
      <c r="AL18" s="121"/>
      <c r="AM18" s="602"/>
      <c r="AN18" s="313" t="b">
        <f t="shared" si="15"/>
        <v>0</v>
      </c>
      <c r="AO18" s="124">
        <f t="shared" si="16"/>
        <v>0</v>
      </c>
      <c r="AP18" s="299"/>
      <c r="AQ18" s="315" t="e">
        <f t="shared" si="17"/>
        <v>#DIV/0!</v>
      </c>
      <c r="AR18" s="316" t="str">
        <f t="shared" si="18"/>
        <v>*</v>
      </c>
      <c r="AS18" s="317" t="str">
        <f t="shared" si="19"/>
        <v>*</v>
      </c>
      <c r="AT18" s="317" t="str">
        <f t="shared" si="20"/>
        <v>*</v>
      </c>
      <c r="AU18" s="317" t="str">
        <f t="shared" si="21"/>
        <v>*</v>
      </c>
      <c r="AV18" s="317" t="str">
        <f t="shared" si="22"/>
        <v>*</v>
      </c>
      <c r="AW18" s="317" t="str">
        <f t="shared" si="23"/>
        <v>*</v>
      </c>
      <c r="AX18" s="318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98" t="s">
        <v>30</v>
      </c>
      <c r="B19" s="299"/>
      <c r="C19" s="299"/>
      <c r="D19" s="300" t="s">
        <v>137</v>
      </c>
      <c r="E19" s="301"/>
      <c r="F19" s="302"/>
      <c r="G19" s="30">
        <f t="shared" si="2"/>
        <v>0</v>
      </c>
      <c r="H19" s="10"/>
      <c r="I19" s="302"/>
      <c r="J19" s="30">
        <f t="shared" si="3"/>
        <v>0</v>
      </c>
      <c r="K19" s="10"/>
      <c r="L19" s="302"/>
      <c r="M19" s="30">
        <f t="shared" si="0"/>
        <v>0</v>
      </c>
      <c r="N19" s="303"/>
      <c r="O19" s="304"/>
      <c r="P19" s="305" t="b">
        <f t="shared" si="1"/>
        <v>0</v>
      </c>
      <c r="Q19" s="37">
        <f t="shared" si="4"/>
        <v>0</v>
      </c>
      <c r="R19" s="303"/>
      <c r="S19" s="306"/>
      <c r="T19" s="307" t="b">
        <f t="shared" si="5"/>
        <v>0</v>
      </c>
      <c r="U19" s="37">
        <f t="shared" si="6"/>
        <v>0</v>
      </c>
      <c r="V19" s="303"/>
      <c r="W19" s="308"/>
      <c r="X19" s="307" t="str">
        <f t="shared" si="7"/>
        <v>#</v>
      </c>
      <c r="Y19" s="38">
        <f t="shared" si="8"/>
        <v>0</v>
      </c>
      <c r="Z19" s="303"/>
      <c r="AA19" s="309"/>
      <c r="AB19" s="310" t="b">
        <f t="shared" si="9"/>
        <v>0</v>
      </c>
      <c r="AC19" s="37">
        <f t="shared" si="10"/>
        <v>0</v>
      </c>
      <c r="AD19" s="303"/>
      <c r="AE19" s="311"/>
      <c r="AF19" s="310" t="b">
        <f t="shared" si="11"/>
        <v>0</v>
      </c>
      <c r="AG19" s="37">
        <f t="shared" si="12"/>
        <v>0</v>
      </c>
      <c r="AH19" s="303"/>
      <c r="AI19" s="312"/>
      <c r="AJ19" s="313" t="b">
        <f t="shared" si="13"/>
        <v>0</v>
      </c>
      <c r="AK19" s="115">
        <f t="shared" si="14"/>
        <v>0</v>
      </c>
      <c r="AL19" s="121"/>
      <c r="AM19" s="602"/>
      <c r="AN19" s="313" t="b">
        <f t="shared" si="15"/>
        <v>0</v>
      </c>
      <c r="AO19" s="124">
        <f t="shared" si="16"/>
        <v>0</v>
      </c>
      <c r="AP19" s="299"/>
      <c r="AQ19" s="315" t="e">
        <f t="shared" si="17"/>
        <v>#DIV/0!</v>
      </c>
      <c r="AR19" s="316" t="str">
        <f t="shared" si="18"/>
        <v>*</v>
      </c>
      <c r="AS19" s="317" t="str">
        <f t="shared" si="19"/>
        <v>*</v>
      </c>
      <c r="AT19" s="317" t="str">
        <f t="shared" si="20"/>
        <v>*</v>
      </c>
      <c r="AU19" s="317" t="str">
        <f t="shared" si="21"/>
        <v>*</v>
      </c>
      <c r="AV19" s="317" t="str">
        <f t="shared" si="22"/>
        <v>*</v>
      </c>
      <c r="AW19" s="317" t="str">
        <f t="shared" si="23"/>
        <v>*</v>
      </c>
      <c r="AX19" s="318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98" t="s">
        <v>31</v>
      </c>
      <c r="B20" s="299"/>
      <c r="C20" s="299"/>
      <c r="D20" s="300" t="s">
        <v>137</v>
      </c>
      <c r="E20" s="301"/>
      <c r="F20" s="302"/>
      <c r="G20" s="30">
        <f t="shared" si="2"/>
        <v>0</v>
      </c>
      <c r="H20" s="10"/>
      <c r="I20" s="302"/>
      <c r="J20" s="30">
        <f t="shared" si="3"/>
        <v>0</v>
      </c>
      <c r="K20" s="10"/>
      <c r="L20" s="302"/>
      <c r="M20" s="30">
        <f t="shared" si="0"/>
        <v>0</v>
      </c>
      <c r="N20" s="303"/>
      <c r="O20" s="304"/>
      <c r="P20" s="305" t="b">
        <f t="shared" si="1"/>
        <v>0</v>
      </c>
      <c r="Q20" s="37">
        <f t="shared" si="4"/>
        <v>0</v>
      </c>
      <c r="R20" s="303"/>
      <c r="S20" s="306"/>
      <c r="T20" s="307" t="b">
        <f t="shared" si="5"/>
        <v>0</v>
      </c>
      <c r="U20" s="37">
        <f t="shared" si="6"/>
        <v>0</v>
      </c>
      <c r="V20" s="303"/>
      <c r="W20" s="308"/>
      <c r="X20" s="307" t="str">
        <f t="shared" si="7"/>
        <v>#</v>
      </c>
      <c r="Y20" s="38">
        <f t="shared" si="8"/>
        <v>0</v>
      </c>
      <c r="Z20" s="303"/>
      <c r="AA20" s="309"/>
      <c r="AB20" s="310" t="b">
        <f t="shared" si="9"/>
        <v>0</v>
      </c>
      <c r="AC20" s="37">
        <f t="shared" si="10"/>
        <v>0</v>
      </c>
      <c r="AD20" s="303"/>
      <c r="AE20" s="311"/>
      <c r="AF20" s="310" t="b">
        <f t="shared" si="11"/>
        <v>0</v>
      </c>
      <c r="AG20" s="37">
        <f t="shared" si="12"/>
        <v>0</v>
      </c>
      <c r="AH20" s="303"/>
      <c r="AI20" s="312"/>
      <c r="AJ20" s="313" t="b">
        <f t="shared" si="13"/>
        <v>0</v>
      </c>
      <c r="AK20" s="115">
        <f t="shared" si="14"/>
        <v>0</v>
      </c>
      <c r="AL20" s="121"/>
      <c r="AM20" s="602"/>
      <c r="AN20" s="313" t="b">
        <f t="shared" si="15"/>
        <v>0</v>
      </c>
      <c r="AO20" s="124">
        <f t="shared" si="16"/>
        <v>0</v>
      </c>
      <c r="AP20" s="299"/>
      <c r="AQ20" s="315" t="e">
        <f t="shared" si="17"/>
        <v>#DIV/0!</v>
      </c>
      <c r="AR20" s="316" t="str">
        <f t="shared" si="18"/>
        <v>*</v>
      </c>
      <c r="AS20" s="317" t="str">
        <f t="shared" si="19"/>
        <v>*</v>
      </c>
      <c r="AT20" s="317" t="str">
        <f t="shared" si="20"/>
        <v>*</v>
      </c>
      <c r="AU20" s="317" t="str">
        <f t="shared" si="21"/>
        <v>*</v>
      </c>
      <c r="AV20" s="317" t="str">
        <f t="shared" si="22"/>
        <v>*</v>
      </c>
      <c r="AW20" s="317" t="str">
        <f t="shared" si="23"/>
        <v>*</v>
      </c>
      <c r="AX20" s="318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98" t="s">
        <v>32</v>
      </c>
      <c r="B21" s="299"/>
      <c r="C21" s="299"/>
      <c r="D21" s="300" t="s">
        <v>137</v>
      </c>
      <c r="E21" s="301"/>
      <c r="F21" s="302"/>
      <c r="G21" s="30">
        <f t="shared" si="2"/>
        <v>0</v>
      </c>
      <c r="H21" s="10"/>
      <c r="I21" s="302"/>
      <c r="J21" s="30">
        <f t="shared" si="3"/>
        <v>0</v>
      </c>
      <c r="K21" s="10"/>
      <c r="L21" s="302"/>
      <c r="M21" s="30">
        <f t="shared" si="0"/>
        <v>0</v>
      </c>
      <c r="N21" s="303"/>
      <c r="O21" s="304"/>
      <c r="P21" s="305" t="b">
        <f t="shared" si="1"/>
        <v>0</v>
      </c>
      <c r="Q21" s="37">
        <f t="shared" si="4"/>
        <v>0</v>
      </c>
      <c r="R21" s="303"/>
      <c r="S21" s="306"/>
      <c r="T21" s="307" t="b">
        <f t="shared" si="5"/>
        <v>0</v>
      </c>
      <c r="U21" s="37">
        <f t="shared" si="6"/>
        <v>0</v>
      </c>
      <c r="V21" s="303"/>
      <c r="W21" s="308"/>
      <c r="X21" s="307" t="str">
        <f t="shared" si="7"/>
        <v>#</v>
      </c>
      <c r="Y21" s="38">
        <f t="shared" si="8"/>
        <v>0</v>
      </c>
      <c r="Z21" s="303"/>
      <c r="AA21" s="309"/>
      <c r="AB21" s="310" t="b">
        <f t="shared" si="9"/>
        <v>0</v>
      </c>
      <c r="AC21" s="37">
        <f t="shared" si="10"/>
        <v>0</v>
      </c>
      <c r="AD21" s="303"/>
      <c r="AE21" s="311"/>
      <c r="AF21" s="310" t="b">
        <f t="shared" si="11"/>
        <v>0</v>
      </c>
      <c r="AG21" s="37">
        <f t="shared" si="12"/>
        <v>0</v>
      </c>
      <c r="AH21" s="303"/>
      <c r="AI21" s="312"/>
      <c r="AJ21" s="313" t="b">
        <f t="shared" si="13"/>
        <v>0</v>
      </c>
      <c r="AK21" s="115">
        <f t="shared" si="14"/>
        <v>0</v>
      </c>
      <c r="AL21" s="121"/>
      <c r="AM21" s="602"/>
      <c r="AN21" s="313" t="b">
        <f t="shared" si="15"/>
        <v>0</v>
      </c>
      <c r="AO21" s="124">
        <f t="shared" si="16"/>
        <v>0</v>
      </c>
      <c r="AP21" s="299"/>
      <c r="AQ21" s="315" t="e">
        <f t="shared" si="17"/>
        <v>#DIV/0!</v>
      </c>
      <c r="AR21" s="316" t="str">
        <f t="shared" si="18"/>
        <v>*</v>
      </c>
      <c r="AS21" s="317" t="str">
        <f t="shared" si="19"/>
        <v>*</v>
      </c>
      <c r="AT21" s="317" t="str">
        <f t="shared" si="20"/>
        <v>*</v>
      </c>
      <c r="AU21" s="317" t="str">
        <f t="shared" si="21"/>
        <v>*</v>
      </c>
      <c r="AV21" s="317" t="str">
        <f t="shared" si="22"/>
        <v>*</v>
      </c>
      <c r="AW21" s="317" t="str">
        <f t="shared" si="23"/>
        <v>*</v>
      </c>
      <c r="AX21" s="318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98" t="s">
        <v>33</v>
      </c>
      <c r="B22" s="299"/>
      <c r="C22" s="299"/>
      <c r="D22" s="300" t="s">
        <v>137</v>
      </c>
      <c r="E22" s="301"/>
      <c r="F22" s="302"/>
      <c r="G22" s="30">
        <f t="shared" si="2"/>
        <v>0</v>
      </c>
      <c r="H22" s="10"/>
      <c r="I22" s="302"/>
      <c r="J22" s="30">
        <f t="shared" si="3"/>
        <v>0</v>
      </c>
      <c r="K22" s="10"/>
      <c r="L22" s="302"/>
      <c r="M22" s="30">
        <f t="shared" si="0"/>
        <v>0</v>
      </c>
      <c r="N22" s="303"/>
      <c r="O22" s="304"/>
      <c r="P22" s="305" t="b">
        <f t="shared" si="1"/>
        <v>0</v>
      </c>
      <c r="Q22" s="37">
        <f t="shared" si="4"/>
        <v>0</v>
      </c>
      <c r="R22" s="303"/>
      <c r="S22" s="306"/>
      <c r="T22" s="307" t="b">
        <f t="shared" si="5"/>
        <v>0</v>
      </c>
      <c r="U22" s="37">
        <f t="shared" si="6"/>
        <v>0</v>
      </c>
      <c r="V22" s="303"/>
      <c r="W22" s="308"/>
      <c r="X22" s="307" t="str">
        <f t="shared" si="7"/>
        <v>#</v>
      </c>
      <c r="Y22" s="38">
        <f t="shared" si="8"/>
        <v>0</v>
      </c>
      <c r="Z22" s="303"/>
      <c r="AA22" s="309"/>
      <c r="AB22" s="310" t="b">
        <f t="shared" si="9"/>
        <v>0</v>
      </c>
      <c r="AC22" s="37">
        <f t="shared" si="10"/>
        <v>0</v>
      </c>
      <c r="AD22" s="303"/>
      <c r="AE22" s="311"/>
      <c r="AF22" s="310" t="b">
        <f t="shared" si="11"/>
        <v>0</v>
      </c>
      <c r="AG22" s="37">
        <f t="shared" si="12"/>
        <v>0</v>
      </c>
      <c r="AH22" s="303"/>
      <c r="AI22" s="312"/>
      <c r="AJ22" s="313" t="b">
        <f t="shared" si="13"/>
        <v>0</v>
      </c>
      <c r="AK22" s="115">
        <f t="shared" si="14"/>
        <v>0</v>
      </c>
      <c r="AL22" s="121"/>
      <c r="AM22" s="602"/>
      <c r="AN22" s="313" t="b">
        <f t="shared" si="15"/>
        <v>0</v>
      </c>
      <c r="AO22" s="124">
        <f t="shared" si="16"/>
        <v>0</v>
      </c>
      <c r="AP22" s="299"/>
      <c r="AQ22" s="315" t="e">
        <f t="shared" si="17"/>
        <v>#DIV/0!</v>
      </c>
      <c r="AR22" s="316" t="str">
        <f t="shared" si="18"/>
        <v>*</v>
      </c>
      <c r="AS22" s="317" t="str">
        <f t="shared" si="19"/>
        <v>*</v>
      </c>
      <c r="AT22" s="317" t="str">
        <f t="shared" si="20"/>
        <v>*</v>
      </c>
      <c r="AU22" s="317" t="str">
        <f t="shared" si="21"/>
        <v>*</v>
      </c>
      <c r="AV22" s="317" t="str">
        <f t="shared" si="22"/>
        <v>*</v>
      </c>
      <c r="AW22" s="317" t="str">
        <f t="shared" si="23"/>
        <v>*</v>
      </c>
      <c r="AX22" s="318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98" t="s">
        <v>34</v>
      </c>
      <c r="B23" s="299"/>
      <c r="C23" s="299"/>
      <c r="D23" s="300" t="s">
        <v>137</v>
      </c>
      <c r="E23" s="301"/>
      <c r="F23" s="302"/>
      <c r="G23" s="30">
        <f t="shared" si="2"/>
        <v>0</v>
      </c>
      <c r="H23" s="10"/>
      <c r="I23" s="302"/>
      <c r="J23" s="30">
        <f t="shared" si="3"/>
        <v>0</v>
      </c>
      <c r="K23" s="10"/>
      <c r="L23" s="302"/>
      <c r="M23" s="30">
        <f t="shared" si="0"/>
        <v>0</v>
      </c>
      <c r="N23" s="303"/>
      <c r="O23" s="304"/>
      <c r="P23" s="305" t="b">
        <f t="shared" si="1"/>
        <v>0</v>
      </c>
      <c r="Q23" s="37">
        <f t="shared" si="4"/>
        <v>0</v>
      </c>
      <c r="R23" s="303"/>
      <c r="S23" s="306"/>
      <c r="T23" s="307" t="b">
        <f t="shared" si="5"/>
        <v>0</v>
      </c>
      <c r="U23" s="37">
        <f t="shared" si="6"/>
        <v>0</v>
      </c>
      <c r="V23" s="303"/>
      <c r="W23" s="308"/>
      <c r="X23" s="307" t="str">
        <f t="shared" si="7"/>
        <v>#</v>
      </c>
      <c r="Y23" s="38">
        <f t="shared" si="8"/>
        <v>0</v>
      </c>
      <c r="Z23" s="303"/>
      <c r="AA23" s="309"/>
      <c r="AB23" s="310" t="b">
        <f t="shared" si="9"/>
        <v>0</v>
      </c>
      <c r="AC23" s="37">
        <f t="shared" si="10"/>
        <v>0</v>
      </c>
      <c r="AD23" s="303"/>
      <c r="AE23" s="311"/>
      <c r="AF23" s="310" t="b">
        <f t="shared" si="11"/>
        <v>0</v>
      </c>
      <c r="AG23" s="37">
        <f t="shared" si="12"/>
        <v>0</v>
      </c>
      <c r="AH23" s="303"/>
      <c r="AI23" s="312"/>
      <c r="AJ23" s="313" t="b">
        <f t="shared" si="13"/>
        <v>0</v>
      </c>
      <c r="AK23" s="115">
        <f t="shared" si="14"/>
        <v>0</v>
      </c>
      <c r="AL23" s="121"/>
      <c r="AM23" s="602"/>
      <c r="AN23" s="313" t="b">
        <f t="shared" si="15"/>
        <v>0</v>
      </c>
      <c r="AO23" s="124">
        <f t="shared" si="16"/>
        <v>0</v>
      </c>
      <c r="AP23" s="299"/>
      <c r="AQ23" s="315" t="e">
        <f t="shared" si="17"/>
        <v>#DIV/0!</v>
      </c>
      <c r="AR23" s="316" t="str">
        <f t="shared" si="18"/>
        <v>*</v>
      </c>
      <c r="AS23" s="317" t="str">
        <f t="shared" si="19"/>
        <v>*</v>
      </c>
      <c r="AT23" s="317" t="str">
        <f t="shared" si="20"/>
        <v>*</v>
      </c>
      <c r="AU23" s="317" t="str">
        <f t="shared" si="21"/>
        <v>*</v>
      </c>
      <c r="AV23" s="317" t="str">
        <f t="shared" si="22"/>
        <v>*</v>
      </c>
      <c r="AW23" s="317" t="str">
        <f t="shared" si="23"/>
        <v>*</v>
      </c>
      <c r="AX23" s="318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98" t="s">
        <v>35</v>
      </c>
      <c r="B24" s="299"/>
      <c r="C24" s="299"/>
      <c r="D24" s="300" t="s">
        <v>137</v>
      </c>
      <c r="E24" s="301"/>
      <c r="F24" s="302"/>
      <c r="G24" s="30">
        <f t="shared" si="2"/>
        <v>0</v>
      </c>
      <c r="H24" s="10"/>
      <c r="I24" s="302"/>
      <c r="J24" s="30">
        <f t="shared" si="3"/>
        <v>0</v>
      </c>
      <c r="K24" s="10"/>
      <c r="L24" s="302"/>
      <c r="M24" s="30">
        <f t="shared" si="0"/>
        <v>0</v>
      </c>
      <c r="N24" s="303"/>
      <c r="O24" s="304"/>
      <c r="P24" s="305" t="b">
        <f t="shared" si="1"/>
        <v>0</v>
      </c>
      <c r="Q24" s="37">
        <f t="shared" si="4"/>
        <v>0</v>
      </c>
      <c r="R24" s="303"/>
      <c r="S24" s="306"/>
      <c r="T24" s="307" t="b">
        <f t="shared" si="5"/>
        <v>0</v>
      </c>
      <c r="U24" s="37">
        <f t="shared" si="6"/>
        <v>0</v>
      </c>
      <c r="V24" s="303"/>
      <c r="W24" s="308"/>
      <c r="X24" s="307" t="str">
        <f t="shared" si="7"/>
        <v>#</v>
      </c>
      <c r="Y24" s="38">
        <f t="shared" si="8"/>
        <v>0</v>
      </c>
      <c r="Z24" s="303"/>
      <c r="AA24" s="309"/>
      <c r="AB24" s="310" t="b">
        <f t="shared" si="9"/>
        <v>0</v>
      </c>
      <c r="AC24" s="37">
        <f t="shared" si="10"/>
        <v>0</v>
      </c>
      <c r="AD24" s="303"/>
      <c r="AE24" s="311"/>
      <c r="AF24" s="310" t="b">
        <f t="shared" si="11"/>
        <v>0</v>
      </c>
      <c r="AG24" s="37">
        <f t="shared" si="12"/>
        <v>0</v>
      </c>
      <c r="AH24" s="303"/>
      <c r="AI24" s="312"/>
      <c r="AJ24" s="313" t="b">
        <f t="shared" si="13"/>
        <v>0</v>
      </c>
      <c r="AK24" s="115">
        <f t="shared" si="14"/>
        <v>0</v>
      </c>
      <c r="AL24" s="121"/>
      <c r="AM24" s="602"/>
      <c r="AN24" s="313" t="b">
        <f t="shared" si="15"/>
        <v>0</v>
      </c>
      <c r="AO24" s="124">
        <f t="shared" si="16"/>
        <v>0</v>
      </c>
      <c r="AP24" s="299"/>
      <c r="AQ24" s="315" t="e">
        <f t="shared" si="17"/>
        <v>#DIV/0!</v>
      </c>
      <c r="AR24" s="316" t="str">
        <f t="shared" si="18"/>
        <v>*</v>
      </c>
      <c r="AS24" s="317" t="str">
        <f t="shared" si="19"/>
        <v>*</v>
      </c>
      <c r="AT24" s="317" t="str">
        <f t="shared" si="20"/>
        <v>*</v>
      </c>
      <c r="AU24" s="317" t="str">
        <f t="shared" si="21"/>
        <v>*</v>
      </c>
      <c r="AV24" s="317" t="str">
        <f t="shared" si="22"/>
        <v>*</v>
      </c>
      <c r="AW24" s="317" t="str">
        <f t="shared" si="23"/>
        <v>*</v>
      </c>
      <c r="AX24" s="318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98" t="s">
        <v>36</v>
      </c>
      <c r="B25" s="299"/>
      <c r="C25" s="299"/>
      <c r="D25" s="300" t="s">
        <v>137</v>
      </c>
      <c r="E25" s="301"/>
      <c r="F25" s="302"/>
      <c r="G25" s="30">
        <f t="shared" si="2"/>
        <v>0</v>
      </c>
      <c r="H25" s="10"/>
      <c r="I25" s="302"/>
      <c r="J25" s="30">
        <f t="shared" si="3"/>
        <v>0</v>
      </c>
      <c r="K25" s="10"/>
      <c r="L25" s="302"/>
      <c r="M25" s="30">
        <f t="shared" si="0"/>
        <v>0</v>
      </c>
      <c r="N25" s="303"/>
      <c r="O25" s="304"/>
      <c r="P25" s="305" t="b">
        <f t="shared" si="1"/>
        <v>0</v>
      </c>
      <c r="Q25" s="37">
        <f t="shared" si="4"/>
        <v>0</v>
      </c>
      <c r="R25" s="303"/>
      <c r="S25" s="306"/>
      <c r="T25" s="307" t="b">
        <f t="shared" si="5"/>
        <v>0</v>
      </c>
      <c r="U25" s="37">
        <f t="shared" si="6"/>
        <v>0</v>
      </c>
      <c r="V25" s="303"/>
      <c r="W25" s="308"/>
      <c r="X25" s="307" t="str">
        <f t="shared" si="7"/>
        <v>#</v>
      </c>
      <c r="Y25" s="38">
        <f t="shared" si="8"/>
        <v>0</v>
      </c>
      <c r="Z25" s="303"/>
      <c r="AA25" s="309"/>
      <c r="AB25" s="310" t="b">
        <f t="shared" si="9"/>
        <v>0</v>
      </c>
      <c r="AC25" s="37">
        <f t="shared" si="10"/>
        <v>0</v>
      </c>
      <c r="AD25" s="303"/>
      <c r="AE25" s="311"/>
      <c r="AF25" s="310" t="b">
        <f t="shared" si="11"/>
        <v>0</v>
      </c>
      <c r="AG25" s="37">
        <f t="shared" si="12"/>
        <v>0</v>
      </c>
      <c r="AH25" s="303"/>
      <c r="AI25" s="312"/>
      <c r="AJ25" s="313" t="b">
        <f t="shared" si="13"/>
        <v>0</v>
      </c>
      <c r="AK25" s="115">
        <f t="shared" si="14"/>
        <v>0</v>
      </c>
      <c r="AL25" s="121"/>
      <c r="AM25" s="602"/>
      <c r="AN25" s="313" t="b">
        <f t="shared" si="15"/>
        <v>0</v>
      </c>
      <c r="AO25" s="124">
        <f t="shared" si="16"/>
        <v>0</v>
      </c>
      <c r="AP25" s="299"/>
      <c r="AQ25" s="315" t="e">
        <f t="shared" si="17"/>
        <v>#DIV/0!</v>
      </c>
      <c r="AR25" s="316" t="str">
        <f t="shared" si="18"/>
        <v>*</v>
      </c>
      <c r="AS25" s="317" t="str">
        <f t="shared" si="19"/>
        <v>*</v>
      </c>
      <c r="AT25" s="317" t="str">
        <f t="shared" si="20"/>
        <v>*</v>
      </c>
      <c r="AU25" s="317" t="str">
        <f t="shared" si="21"/>
        <v>*</v>
      </c>
      <c r="AV25" s="317" t="str">
        <f t="shared" si="22"/>
        <v>*</v>
      </c>
      <c r="AW25" s="317" t="str">
        <f t="shared" si="23"/>
        <v>*</v>
      </c>
      <c r="AX25" s="318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98" t="s">
        <v>37</v>
      </c>
      <c r="B26" s="299"/>
      <c r="C26" s="299"/>
      <c r="D26" s="300" t="s">
        <v>137</v>
      </c>
      <c r="E26" s="301"/>
      <c r="F26" s="302"/>
      <c r="G26" s="30">
        <f t="shared" si="2"/>
        <v>0</v>
      </c>
      <c r="H26" s="10"/>
      <c r="I26" s="302"/>
      <c r="J26" s="30">
        <f t="shared" si="3"/>
        <v>0</v>
      </c>
      <c r="K26" s="10"/>
      <c r="L26" s="302"/>
      <c r="M26" s="30">
        <f t="shared" si="0"/>
        <v>0</v>
      </c>
      <c r="N26" s="303"/>
      <c r="O26" s="304"/>
      <c r="P26" s="305" t="b">
        <f t="shared" si="1"/>
        <v>0</v>
      </c>
      <c r="Q26" s="37">
        <f t="shared" si="4"/>
        <v>0</v>
      </c>
      <c r="R26" s="303"/>
      <c r="S26" s="306"/>
      <c r="T26" s="307" t="b">
        <f t="shared" si="5"/>
        <v>0</v>
      </c>
      <c r="U26" s="37">
        <f t="shared" si="6"/>
        <v>0</v>
      </c>
      <c r="V26" s="303"/>
      <c r="W26" s="308"/>
      <c r="X26" s="307" t="str">
        <f t="shared" si="7"/>
        <v>#</v>
      </c>
      <c r="Y26" s="38">
        <f t="shared" si="8"/>
        <v>0</v>
      </c>
      <c r="Z26" s="303"/>
      <c r="AA26" s="309"/>
      <c r="AB26" s="310" t="b">
        <f t="shared" si="9"/>
        <v>0</v>
      </c>
      <c r="AC26" s="37">
        <f t="shared" si="10"/>
        <v>0</v>
      </c>
      <c r="AD26" s="303"/>
      <c r="AE26" s="311"/>
      <c r="AF26" s="310" t="b">
        <f t="shared" si="11"/>
        <v>0</v>
      </c>
      <c r="AG26" s="37">
        <f t="shared" si="12"/>
        <v>0</v>
      </c>
      <c r="AH26" s="303"/>
      <c r="AI26" s="312"/>
      <c r="AJ26" s="313" t="b">
        <f t="shared" si="13"/>
        <v>0</v>
      </c>
      <c r="AK26" s="115">
        <f t="shared" si="14"/>
        <v>0</v>
      </c>
      <c r="AL26" s="121"/>
      <c r="AM26" s="602"/>
      <c r="AN26" s="313" t="b">
        <f t="shared" si="15"/>
        <v>0</v>
      </c>
      <c r="AO26" s="124">
        <f t="shared" si="16"/>
        <v>0</v>
      </c>
      <c r="AP26" s="299"/>
      <c r="AQ26" s="315" t="e">
        <f t="shared" si="17"/>
        <v>#DIV/0!</v>
      </c>
      <c r="AR26" s="316" t="str">
        <f t="shared" si="18"/>
        <v>*</v>
      </c>
      <c r="AS26" s="317" t="str">
        <f t="shared" si="19"/>
        <v>*</v>
      </c>
      <c r="AT26" s="317" t="str">
        <f t="shared" si="20"/>
        <v>*</v>
      </c>
      <c r="AU26" s="317" t="str">
        <f t="shared" si="21"/>
        <v>*</v>
      </c>
      <c r="AV26" s="317" t="str">
        <f t="shared" si="22"/>
        <v>*</v>
      </c>
      <c r="AW26" s="317" t="str">
        <f t="shared" si="23"/>
        <v>*</v>
      </c>
      <c r="AX26" s="318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98" t="s">
        <v>38</v>
      </c>
      <c r="B27" s="299"/>
      <c r="C27" s="299"/>
      <c r="D27" s="300" t="s">
        <v>137</v>
      </c>
      <c r="E27" s="301"/>
      <c r="F27" s="302"/>
      <c r="G27" s="30">
        <f t="shared" si="2"/>
        <v>0</v>
      </c>
      <c r="H27" s="10"/>
      <c r="I27" s="302"/>
      <c r="J27" s="30">
        <f t="shared" si="3"/>
        <v>0</v>
      </c>
      <c r="K27" s="10"/>
      <c r="L27" s="302"/>
      <c r="M27" s="30">
        <f t="shared" si="0"/>
        <v>0</v>
      </c>
      <c r="N27" s="303"/>
      <c r="O27" s="304"/>
      <c r="P27" s="305" t="b">
        <f t="shared" si="1"/>
        <v>0</v>
      </c>
      <c r="Q27" s="37">
        <f t="shared" si="4"/>
        <v>0</v>
      </c>
      <c r="R27" s="303"/>
      <c r="S27" s="306"/>
      <c r="T27" s="307" t="b">
        <f t="shared" si="5"/>
        <v>0</v>
      </c>
      <c r="U27" s="37">
        <f t="shared" si="6"/>
        <v>0</v>
      </c>
      <c r="V27" s="303"/>
      <c r="W27" s="308"/>
      <c r="X27" s="307" t="str">
        <f t="shared" si="7"/>
        <v>#</v>
      </c>
      <c r="Y27" s="38">
        <f t="shared" si="8"/>
        <v>0</v>
      </c>
      <c r="Z27" s="303"/>
      <c r="AA27" s="309"/>
      <c r="AB27" s="310" t="b">
        <f t="shared" si="9"/>
        <v>0</v>
      </c>
      <c r="AC27" s="37">
        <f t="shared" si="10"/>
        <v>0</v>
      </c>
      <c r="AD27" s="303"/>
      <c r="AE27" s="311"/>
      <c r="AF27" s="310" t="b">
        <f t="shared" si="11"/>
        <v>0</v>
      </c>
      <c r="AG27" s="37">
        <f t="shared" si="12"/>
        <v>0</v>
      </c>
      <c r="AH27" s="303"/>
      <c r="AI27" s="312"/>
      <c r="AJ27" s="313" t="b">
        <f t="shared" si="13"/>
        <v>0</v>
      </c>
      <c r="AK27" s="115">
        <f t="shared" si="14"/>
        <v>0</v>
      </c>
      <c r="AL27" s="121"/>
      <c r="AM27" s="602"/>
      <c r="AN27" s="313" t="b">
        <f t="shared" si="15"/>
        <v>0</v>
      </c>
      <c r="AO27" s="124">
        <f t="shared" si="16"/>
        <v>0</v>
      </c>
      <c r="AP27" s="299"/>
      <c r="AQ27" s="315" t="e">
        <f t="shared" si="17"/>
        <v>#DIV/0!</v>
      </c>
      <c r="AR27" s="316" t="str">
        <f t="shared" si="18"/>
        <v>*</v>
      </c>
      <c r="AS27" s="317" t="str">
        <f t="shared" si="19"/>
        <v>*</v>
      </c>
      <c r="AT27" s="317" t="str">
        <f t="shared" si="20"/>
        <v>*</v>
      </c>
      <c r="AU27" s="317" t="str">
        <f t="shared" si="21"/>
        <v>*</v>
      </c>
      <c r="AV27" s="317" t="str">
        <f t="shared" si="22"/>
        <v>*</v>
      </c>
      <c r="AW27" s="317" t="str">
        <f t="shared" si="23"/>
        <v>*</v>
      </c>
      <c r="AX27" s="318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98" t="s">
        <v>39</v>
      </c>
      <c r="B28" s="299"/>
      <c r="C28" s="299"/>
      <c r="D28" s="300" t="s">
        <v>137</v>
      </c>
      <c r="E28" s="301"/>
      <c r="F28" s="302"/>
      <c r="G28" s="30">
        <f t="shared" si="2"/>
        <v>0</v>
      </c>
      <c r="H28" s="10"/>
      <c r="I28" s="302"/>
      <c r="J28" s="30">
        <f t="shared" si="3"/>
        <v>0</v>
      </c>
      <c r="K28" s="10"/>
      <c r="L28" s="302"/>
      <c r="M28" s="30">
        <f t="shared" si="0"/>
        <v>0</v>
      </c>
      <c r="N28" s="303"/>
      <c r="O28" s="304"/>
      <c r="P28" s="305" t="b">
        <f t="shared" si="1"/>
        <v>0</v>
      </c>
      <c r="Q28" s="37">
        <f t="shared" si="4"/>
        <v>0</v>
      </c>
      <c r="R28" s="303"/>
      <c r="S28" s="306"/>
      <c r="T28" s="307" t="b">
        <f t="shared" si="5"/>
        <v>0</v>
      </c>
      <c r="U28" s="37">
        <f t="shared" si="6"/>
        <v>0</v>
      </c>
      <c r="V28" s="303"/>
      <c r="W28" s="308"/>
      <c r="X28" s="307" t="str">
        <f t="shared" si="7"/>
        <v>#</v>
      </c>
      <c r="Y28" s="38">
        <f t="shared" si="8"/>
        <v>0</v>
      </c>
      <c r="Z28" s="303"/>
      <c r="AA28" s="309"/>
      <c r="AB28" s="310" t="b">
        <f t="shared" si="9"/>
        <v>0</v>
      </c>
      <c r="AC28" s="37">
        <f t="shared" si="10"/>
        <v>0</v>
      </c>
      <c r="AD28" s="303"/>
      <c r="AE28" s="311"/>
      <c r="AF28" s="310" t="b">
        <f t="shared" si="11"/>
        <v>0</v>
      </c>
      <c r="AG28" s="37">
        <f t="shared" si="12"/>
        <v>0</v>
      </c>
      <c r="AH28" s="303"/>
      <c r="AI28" s="312"/>
      <c r="AJ28" s="313" t="b">
        <f t="shared" si="13"/>
        <v>0</v>
      </c>
      <c r="AK28" s="115">
        <f t="shared" si="14"/>
        <v>0</v>
      </c>
      <c r="AL28" s="121"/>
      <c r="AM28" s="602"/>
      <c r="AN28" s="313" t="b">
        <f t="shared" si="15"/>
        <v>0</v>
      </c>
      <c r="AO28" s="124">
        <f t="shared" si="16"/>
        <v>0</v>
      </c>
      <c r="AP28" s="299"/>
      <c r="AQ28" s="315" t="e">
        <f t="shared" si="17"/>
        <v>#DIV/0!</v>
      </c>
      <c r="AR28" s="316" t="str">
        <f t="shared" si="18"/>
        <v>*</v>
      </c>
      <c r="AS28" s="317" t="str">
        <f t="shared" si="19"/>
        <v>*</v>
      </c>
      <c r="AT28" s="317" t="str">
        <f t="shared" si="20"/>
        <v>*</v>
      </c>
      <c r="AU28" s="317" t="str">
        <f t="shared" si="21"/>
        <v>*</v>
      </c>
      <c r="AV28" s="317" t="str">
        <f t="shared" si="22"/>
        <v>*</v>
      </c>
      <c r="AW28" s="317" t="str">
        <f t="shared" si="23"/>
        <v>*</v>
      </c>
      <c r="AX28" s="318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98" t="s">
        <v>55</v>
      </c>
      <c r="B29" s="299"/>
      <c r="C29" s="299"/>
      <c r="D29" s="300" t="s">
        <v>137</v>
      </c>
      <c r="E29" s="301"/>
      <c r="F29" s="302"/>
      <c r="G29" s="30">
        <f t="shared" si="2"/>
        <v>0</v>
      </c>
      <c r="H29" s="10"/>
      <c r="I29" s="302"/>
      <c r="J29" s="30">
        <f t="shared" si="3"/>
        <v>0</v>
      </c>
      <c r="K29" s="10"/>
      <c r="L29" s="302"/>
      <c r="M29" s="30">
        <f t="shared" si="0"/>
        <v>0</v>
      </c>
      <c r="N29" s="303"/>
      <c r="O29" s="304"/>
      <c r="P29" s="305" t="b">
        <f t="shared" si="1"/>
        <v>0</v>
      </c>
      <c r="Q29" s="37">
        <f t="shared" si="4"/>
        <v>0</v>
      </c>
      <c r="R29" s="303"/>
      <c r="S29" s="306"/>
      <c r="T29" s="307" t="b">
        <f t="shared" si="5"/>
        <v>0</v>
      </c>
      <c r="U29" s="37">
        <f t="shared" si="6"/>
        <v>0</v>
      </c>
      <c r="V29" s="303"/>
      <c r="W29" s="308"/>
      <c r="X29" s="307" t="str">
        <f t="shared" si="7"/>
        <v>#</v>
      </c>
      <c r="Y29" s="38">
        <f t="shared" si="8"/>
        <v>0</v>
      </c>
      <c r="Z29" s="303"/>
      <c r="AA29" s="309"/>
      <c r="AB29" s="310" t="b">
        <f t="shared" si="9"/>
        <v>0</v>
      </c>
      <c r="AC29" s="37">
        <f t="shared" si="10"/>
        <v>0</v>
      </c>
      <c r="AD29" s="303"/>
      <c r="AE29" s="311"/>
      <c r="AF29" s="310" t="b">
        <f t="shared" si="11"/>
        <v>0</v>
      </c>
      <c r="AG29" s="37">
        <f t="shared" si="12"/>
        <v>0</v>
      </c>
      <c r="AH29" s="303"/>
      <c r="AI29" s="312"/>
      <c r="AJ29" s="313" t="b">
        <f t="shared" si="13"/>
        <v>0</v>
      </c>
      <c r="AK29" s="115">
        <f t="shared" si="14"/>
        <v>0</v>
      </c>
      <c r="AL29" s="121"/>
      <c r="AM29" s="602"/>
      <c r="AN29" s="313" t="b">
        <f t="shared" si="15"/>
        <v>0</v>
      </c>
      <c r="AO29" s="124">
        <f t="shared" si="16"/>
        <v>0</v>
      </c>
      <c r="AP29" s="299"/>
      <c r="AQ29" s="315" t="e">
        <f t="shared" si="17"/>
        <v>#DIV/0!</v>
      </c>
      <c r="AR29" s="316" t="str">
        <f t="shared" si="18"/>
        <v>*</v>
      </c>
      <c r="AS29" s="317" t="str">
        <f t="shared" si="19"/>
        <v>*</v>
      </c>
      <c r="AT29" s="317" t="str">
        <f t="shared" si="20"/>
        <v>*</v>
      </c>
      <c r="AU29" s="317" t="str">
        <f t="shared" si="21"/>
        <v>*</v>
      </c>
      <c r="AV29" s="317" t="str">
        <f t="shared" si="22"/>
        <v>*</v>
      </c>
      <c r="AW29" s="317" t="str">
        <f t="shared" si="23"/>
        <v>*</v>
      </c>
      <c r="AX29" s="318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98" t="s">
        <v>56</v>
      </c>
      <c r="B30" s="299"/>
      <c r="C30" s="299"/>
      <c r="D30" s="300" t="s">
        <v>137</v>
      </c>
      <c r="E30" s="301"/>
      <c r="F30" s="302"/>
      <c r="G30" s="30">
        <f t="shared" si="2"/>
        <v>0</v>
      </c>
      <c r="H30" s="10"/>
      <c r="I30" s="302"/>
      <c r="J30" s="30">
        <f t="shared" si="3"/>
        <v>0</v>
      </c>
      <c r="K30" s="10"/>
      <c r="L30" s="302"/>
      <c r="M30" s="30">
        <f t="shared" si="0"/>
        <v>0</v>
      </c>
      <c r="N30" s="303"/>
      <c r="O30" s="304"/>
      <c r="P30" s="305" t="b">
        <f t="shared" si="1"/>
        <v>0</v>
      </c>
      <c r="Q30" s="37">
        <f t="shared" si="4"/>
        <v>0</v>
      </c>
      <c r="R30" s="303"/>
      <c r="S30" s="306"/>
      <c r="T30" s="307" t="b">
        <f t="shared" si="5"/>
        <v>0</v>
      </c>
      <c r="U30" s="37">
        <f t="shared" si="6"/>
        <v>0</v>
      </c>
      <c r="V30" s="303"/>
      <c r="W30" s="308"/>
      <c r="X30" s="307" t="str">
        <f t="shared" si="7"/>
        <v>#</v>
      </c>
      <c r="Y30" s="38">
        <f t="shared" si="8"/>
        <v>0</v>
      </c>
      <c r="Z30" s="303"/>
      <c r="AA30" s="309"/>
      <c r="AB30" s="310" t="b">
        <f t="shared" si="9"/>
        <v>0</v>
      </c>
      <c r="AC30" s="37">
        <f t="shared" si="10"/>
        <v>0</v>
      </c>
      <c r="AD30" s="303"/>
      <c r="AE30" s="311"/>
      <c r="AF30" s="310" t="b">
        <f t="shared" si="11"/>
        <v>0</v>
      </c>
      <c r="AG30" s="37">
        <f t="shared" si="12"/>
        <v>0</v>
      </c>
      <c r="AH30" s="303"/>
      <c r="AI30" s="312"/>
      <c r="AJ30" s="313" t="b">
        <f t="shared" si="13"/>
        <v>0</v>
      </c>
      <c r="AK30" s="115">
        <f t="shared" si="14"/>
        <v>0</v>
      </c>
      <c r="AL30" s="121"/>
      <c r="AM30" s="602"/>
      <c r="AN30" s="313" t="b">
        <f t="shared" si="15"/>
        <v>0</v>
      </c>
      <c r="AO30" s="124">
        <f t="shared" si="16"/>
        <v>0</v>
      </c>
      <c r="AP30" s="299"/>
      <c r="AQ30" s="315" t="e">
        <f t="shared" si="17"/>
        <v>#DIV/0!</v>
      </c>
      <c r="AR30" s="316" t="str">
        <f t="shared" si="18"/>
        <v>*</v>
      </c>
      <c r="AS30" s="317" t="str">
        <f t="shared" si="19"/>
        <v>*</v>
      </c>
      <c r="AT30" s="317" t="str">
        <f t="shared" si="20"/>
        <v>*</v>
      </c>
      <c r="AU30" s="317" t="str">
        <f t="shared" si="21"/>
        <v>*</v>
      </c>
      <c r="AV30" s="317" t="str">
        <f t="shared" si="22"/>
        <v>*</v>
      </c>
      <c r="AW30" s="317" t="str">
        <f t="shared" si="23"/>
        <v>*</v>
      </c>
      <c r="AX30" s="318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319" t="s">
        <v>57</v>
      </c>
      <c r="B31" s="320"/>
      <c r="C31" s="320"/>
      <c r="D31" s="321" t="s">
        <v>137</v>
      </c>
      <c r="E31" s="322"/>
      <c r="F31" s="323"/>
      <c r="G31" s="31">
        <f t="shared" si="2"/>
        <v>0</v>
      </c>
      <c r="H31" s="324"/>
      <c r="I31" s="323"/>
      <c r="J31" s="31">
        <f t="shared" si="3"/>
        <v>0</v>
      </c>
      <c r="K31" s="324"/>
      <c r="L31" s="323"/>
      <c r="M31" s="31">
        <f t="shared" si="0"/>
        <v>0</v>
      </c>
      <c r="N31" s="325"/>
      <c r="O31" s="326"/>
      <c r="P31" s="327" t="b">
        <f t="shared" si="1"/>
        <v>0</v>
      </c>
      <c r="Q31" s="32">
        <f t="shared" si="4"/>
        <v>0</v>
      </c>
      <c r="R31" s="325"/>
      <c r="S31" s="328"/>
      <c r="T31" s="329" t="b">
        <f t="shared" si="5"/>
        <v>0</v>
      </c>
      <c r="U31" s="32">
        <f t="shared" si="6"/>
        <v>0</v>
      </c>
      <c r="V31" s="325"/>
      <c r="W31" s="330"/>
      <c r="X31" s="329" t="str">
        <f t="shared" si="7"/>
        <v>#</v>
      </c>
      <c r="Y31" s="39">
        <f t="shared" si="8"/>
        <v>0</v>
      </c>
      <c r="Z31" s="325"/>
      <c r="AA31" s="331"/>
      <c r="AB31" s="332" t="b">
        <f t="shared" si="9"/>
        <v>0</v>
      </c>
      <c r="AC31" s="32">
        <f t="shared" si="10"/>
        <v>0</v>
      </c>
      <c r="AD31" s="325"/>
      <c r="AE31" s="333"/>
      <c r="AF31" s="332" t="b">
        <f t="shared" si="11"/>
        <v>0</v>
      </c>
      <c r="AG31" s="32">
        <f t="shared" si="12"/>
        <v>0</v>
      </c>
      <c r="AH31" s="325"/>
      <c r="AI31" s="334"/>
      <c r="AJ31" s="335" t="b">
        <f t="shared" si="13"/>
        <v>0</v>
      </c>
      <c r="AK31" s="116">
        <f t="shared" si="14"/>
        <v>0</v>
      </c>
      <c r="AL31" s="122"/>
      <c r="AM31" s="603"/>
      <c r="AN31" s="335" t="b">
        <f t="shared" si="15"/>
        <v>0</v>
      </c>
      <c r="AO31" s="125">
        <f t="shared" si="16"/>
        <v>0</v>
      </c>
      <c r="AP31" s="320"/>
      <c r="AQ31" s="336" t="e">
        <f t="shared" si="17"/>
        <v>#DIV/0!</v>
      </c>
      <c r="AR31" s="337" t="str">
        <f t="shared" si="18"/>
        <v>*</v>
      </c>
      <c r="AS31" s="338" t="str">
        <f t="shared" si="19"/>
        <v>*</v>
      </c>
      <c r="AT31" s="338" t="str">
        <f t="shared" si="20"/>
        <v>*</v>
      </c>
      <c r="AU31" s="338" t="str">
        <f t="shared" si="21"/>
        <v>*</v>
      </c>
      <c r="AV31" s="338" t="str">
        <f t="shared" si="22"/>
        <v>*</v>
      </c>
      <c r="AW31" s="338" t="str">
        <f t="shared" si="23"/>
        <v>*</v>
      </c>
      <c r="AX31" s="339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340"/>
      <c r="B32" s="340"/>
      <c r="C32" s="340"/>
      <c r="D32" s="340"/>
      <c r="E32" s="17"/>
      <c r="F32" s="17"/>
      <c r="G32" s="17"/>
      <c r="H32" s="17"/>
      <c r="I32" s="17"/>
      <c r="J32" s="17"/>
      <c r="K32" s="17"/>
      <c r="L32" s="17"/>
      <c r="M32" s="17"/>
      <c r="N32" s="341"/>
      <c r="O32" s="342"/>
      <c r="P32" s="343" t="e">
        <f>AVERAGE(P12:P31)</f>
        <v>#DIV/0!</v>
      </c>
      <c r="Q32" s="344"/>
      <c r="R32" s="341"/>
      <c r="S32" s="342"/>
      <c r="T32" s="343" t="e">
        <f>AVERAGE(T12:T31)</f>
        <v>#DIV/0!</v>
      </c>
      <c r="U32" s="349"/>
      <c r="V32" s="342"/>
      <c r="W32" s="342"/>
      <c r="X32" s="343" t="e">
        <f>AVERAGE(X12:X31)</f>
        <v>#DIV/0!</v>
      </c>
      <c r="Y32" s="345"/>
      <c r="Z32" s="341"/>
      <c r="AA32" s="342"/>
      <c r="AB32" s="343" t="e">
        <f>AVERAGE(AB12:AB31)</f>
        <v>#DIV/0!</v>
      </c>
      <c r="AC32" s="345"/>
      <c r="AD32" s="341"/>
      <c r="AE32" s="342"/>
      <c r="AF32" s="343" t="e">
        <f>AVERAGE(AF12:AF31)</f>
        <v>#DIV/0!</v>
      </c>
      <c r="AG32" s="346"/>
      <c r="AH32" s="342"/>
      <c r="AI32" s="342"/>
      <c r="AJ32" s="343" t="e">
        <f>AVERAGE(AJ12:AJ31)</f>
        <v>#DIV/0!</v>
      </c>
      <c r="AK32" s="345"/>
      <c r="AL32" s="347"/>
      <c r="AM32" s="348"/>
      <c r="AN32" s="343" t="e">
        <f>AVERAGE(AN12:AN31)</f>
        <v>#DIV/0!</v>
      </c>
      <c r="AO32" s="349"/>
      <c r="AP32" s="340"/>
      <c r="AQ32" s="340"/>
      <c r="AR32" s="350"/>
      <c r="AS32" s="342"/>
      <c r="AT32" s="342"/>
      <c r="AU32" s="342"/>
      <c r="AV32" s="342"/>
      <c r="AW32" s="342"/>
      <c r="AX32" s="342"/>
      <c r="AY32" s="342"/>
      <c r="AZ32" s="351" t="e">
        <f>SUM(AZ12:AZ$31)</f>
        <v>#DIV/0!</v>
      </c>
      <c r="BA32" s="352"/>
      <c r="BB32" s="352"/>
      <c r="BC32" s="353" t="e">
        <f>SUM(BC12:BC$31)</f>
        <v>#DIV/0!</v>
      </c>
      <c r="BD32" s="353" t="e">
        <f>SUM(BD12:BD$31)</f>
        <v>#DIV/0!</v>
      </c>
      <c r="BE32" s="354" t="e">
        <f>SUM(BE12:BE$31)</f>
        <v>#DIV/0!</v>
      </c>
      <c r="BF32" s="353" t="e">
        <f>SUM(BF12:BF$31)</f>
        <v>#DIV/0!</v>
      </c>
      <c r="BG32" s="353" t="e">
        <f>SUM(BG12:BG$31)</f>
        <v>#DIV/0!</v>
      </c>
      <c r="BH32" s="353" t="e">
        <f>SUM(BH12:BH$31)</f>
        <v>#DIV/0!</v>
      </c>
      <c r="BI32" s="354" t="e">
        <f>SUM(BI12:BI$31)</f>
        <v>#DIV/0!</v>
      </c>
    </row>
    <row r="33" spans="1:60" ht="15" thickBot="1">
      <c r="A33" s="340"/>
      <c r="B33" s="340"/>
      <c r="C33" s="340"/>
      <c r="D33" s="340"/>
      <c r="E33" s="17"/>
      <c r="F33" s="17"/>
      <c r="G33" s="17"/>
      <c r="H33" s="17"/>
      <c r="I33" s="17"/>
      <c r="J33" s="17"/>
      <c r="K33" s="17"/>
      <c r="L33" s="17"/>
      <c r="M33" s="17"/>
      <c r="N33" s="342"/>
      <c r="O33" s="342"/>
      <c r="P33" s="348"/>
      <c r="Q33" s="355"/>
      <c r="R33" s="342"/>
      <c r="S33" s="342"/>
      <c r="T33" s="348"/>
      <c r="U33" s="356"/>
      <c r="V33" s="342"/>
      <c r="W33" s="342"/>
      <c r="X33" s="348"/>
      <c r="Y33" s="356"/>
      <c r="Z33" s="342"/>
      <c r="AA33" s="342"/>
      <c r="AB33" s="348"/>
      <c r="AC33" s="356"/>
      <c r="AD33" s="342"/>
      <c r="AE33" s="342"/>
      <c r="AF33" s="348"/>
      <c r="AG33" s="355"/>
      <c r="AH33" s="342"/>
      <c r="AI33" s="342"/>
      <c r="AJ33" s="348"/>
      <c r="AK33" s="356"/>
      <c r="AL33" s="356"/>
      <c r="AM33" s="356"/>
      <c r="AN33" s="356"/>
      <c r="AO33" s="356"/>
      <c r="AP33" s="340"/>
      <c r="AQ33" s="340"/>
      <c r="AR33" s="350"/>
      <c r="AS33" s="342"/>
      <c r="AT33" s="342"/>
      <c r="AU33" s="342"/>
      <c r="AV33" s="342"/>
      <c r="AW33" s="342"/>
      <c r="AX33" s="342"/>
      <c r="AY33" s="342"/>
      <c r="AZ33" s="357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358"/>
      <c r="B34" s="359" t="s">
        <v>46</v>
      </c>
      <c r="C34" s="360"/>
      <c r="D34" s="360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361"/>
      <c r="AS34" s="362"/>
      <c r="AT34" s="362"/>
      <c r="AZ34" s="357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362" customFormat="1" ht="13.5" thickTop="1">
      <c r="A35" s="358"/>
      <c r="B35" s="363" t="s">
        <v>47</v>
      </c>
      <c r="C35" s="364"/>
      <c r="D35" s="365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366"/>
      <c r="AQ35" s="367"/>
      <c r="AR35" s="361"/>
      <c r="AS35" s="152"/>
      <c r="AT35" s="152"/>
      <c r="AU35" s="152"/>
      <c r="AV35" s="152"/>
      <c r="AW35" s="152"/>
      <c r="AX35" s="152"/>
      <c r="AY35" s="152"/>
      <c r="AZ35" s="357"/>
      <c r="BA35" s="51"/>
      <c r="BB35" s="51"/>
      <c r="BC35" s="52"/>
      <c r="BD35" s="52"/>
      <c r="BE35" s="52"/>
      <c r="BF35" s="52"/>
      <c r="BG35" s="52"/>
      <c r="BH35" s="52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</row>
    <row r="36" spans="1:86" ht="12.75">
      <c r="A36" s="358"/>
      <c r="B36" s="369" t="s">
        <v>48</v>
      </c>
      <c r="C36" s="370"/>
      <c r="D36" s="371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366"/>
      <c r="AQ36" s="372"/>
      <c r="AR36" s="361"/>
      <c r="AZ36" s="357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358"/>
      <c r="B37" s="373" t="s">
        <v>49</v>
      </c>
      <c r="C37" s="374"/>
      <c r="D37" s="375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366"/>
      <c r="AQ37" s="372"/>
      <c r="AR37" s="361"/>
      <c r="AZ37" s="357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376"/>
      <c r="B38" s="377" t="s">
        <v>50</v>
      </c>
      <c r="C38" s="377"/>
      <c r="D38" s="377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78"/>
      <c r="AR38" s="378"/>
      <c r="AS38" s="379"/>
      <c r="AT38" s="379"/>
      <c r="AU38" s="379"/>
      <c r="AV38" s="379"/>
      <c r="AW38" s="379"/>
      <c r="AX38" s="379"/>
      <c r="AY38" s="379"/>
      <c r="AZ38" s="357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376"/>
      <c r="B39" s="377"/>
      <c r="C39" s="377"/>
      <c r="D39" s="377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78"/>
      <c r="AR39" s="378"/>
      <c r="AS39" s="379"/>
      <c r="AT39" s="379"/>
      <c r="AU39" s="379"/>
      <c r="AV39" s="379"/>
      <c r="AW39" s="379"/>
      <c r="AX39" s="379"/>
      <c r="AY39" s="379"/>
      <c r="AZ39" s="357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80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381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26"/>
      <c r="AQ40" s="26"/>
      <c r="AR40" s="26"/>
      <c r="AS40" s="380"/>
      <c r="AT40" s="380"/>
      <c r="AU40" s="380"/>
      <c r="AV40" s="380"/>
      <c r="AW40" s="380"/>
      <c r="AX40" s="380"/>
      <c r="AY40" s="380"/>
      <c r="AZ40" s="357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82"/>
      <c r="B41" s="359" t="s">
        <v>53</v>
      </c>
      <c r="C41" s="360"/>
      <c r="D41" s="383"/>
      <c r="E41" s="384">
        <f>MAX(E12:E31)</f>
        <v>0</v>
      </c>
      <c r="F41" s="65">
        <f>MAX(F12:F31)</f>
        <v>0</v>
      </c>
      <c r="G41" s="29"/>
      <c r="H41" s="385">
        <f>MAX(H12:H31)</f>
        <v>0</v>
      </c>
      <c r="I41" s="65">
        <f>MAX(I12:I31)</f>
        <v>0</v>
      </c>
      <c r="J41" s="29"/>
      <c r="K41" s="385">
        <f>MAX(K12:K31)</f>
        <v>0</v>
      </c>
      <c r="L41" s="65">
        <f>MAX(L12:L31)</f>
        <v>0</v>
      </c>
      <c r="M41" s="29"/>
      <c r="N41" s="386">
        <f>MAX(N12:N31)</f>
        <v>0</v>
      </c>
      <c r="O41" s="68">
        <f>MAX(O12:O31)</f>
        <v>0</v>
      </c>
      <c r="P41" s="69"/>
      <c r="Q41" s="19"/>
      <c r="R41" s="386">
        <f>MAX(R12:R31)</f>
        <v>0</v>
      </c>
      <c r="S41" s="70">
        <f>MAX(S12:S31)</f>
        <v>0</v>
      </c>
      <c r="T41" s="69"/>
      <c r="U41" s="19"/>
      <c r="V41" s="386">
        <f>MAX(V12:V31)</f>
        <v>0</v>
      </c>
      <c r="W41" s="65">
        <f>MAX(W12:W31)</f>
        <v>0</v>
      </c>
      <c r="X41" s="387"/>
      <c r="Y41" s="20"/>
      <c r="Z41" s="386">
        <f>MAX(Z12:Z31)</f>
        <v>0</v>
      </c>
      <c r="AA41" s="71">
        <f>MAX(AA12:AA31)</f>
        <v>0</v>
      </c>
      <c r="AB41" s="387"/>
      <c r="AC41" s="19"/>
      <c r="AD41" s="386">
        <f>MAX(AD12:AD31)</f>
        <v>0</v>
      </c>
      <c r="AE41" s="72">
        <f>MAX(AE12:AE31)</f>
        <v>0</v>
      </c>
      <c r="AF41" s="69"/>
      <c r="AG41" s="19"/>
      <c r="AH41" s="386">
        <f>MAX(AH12:AH31)</f>
        <v>0</v>
      </c>
      <c r="AI41" s="73">
        <f>MAX(AI12:AI31)</f>
        <v>0</v>
      </c>
      <c r="AJ41" s="387"/>
      <c r="AK41" s="28"/>
      <c r="AL41" s="386">
        <f>MAX(AL12:AL31)</f>
        <v>0</v>
      </c>
      <c r="AM41" s="117">
        <f>MAX(AM12:AM31)</f>
        <v>0</v>
      </c>
      <c r="AN41" s="387"/>
      <c r="AO41" s="28"/>
      <c r="AP41" s="388"/>
      <c r="AQ41" s="4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82"/>
      <c r="B42" s="359" t="s">
        <v>54</v>
      </c>
      <c r="C42" s="360"/>
      <c r="D42" s="383"/>
      <c r="E42" s="384">
        <f>MIN(E12:E31)</f>
        <v>0</v>
      </c>
      <c r="F42" s="65">
        <f>MIN(F12:F31)</f>
        <v>0</v>
      </c>
      <c r="G42" s="29"/>
      <c r="H42" s="385">
        <f>MIN(H12:H31)</f>
        <v>0</v>
      </c>
      <c r="I42" s="65">
        <f>MIN(I12:I31)</f>
        <v>0</v>
      </c>
      <c r="J42" s="29"/>
      <c r="K42" s="385">
        <f>MIN(K12:K31)</f>
        <v>0</v>
      </c>
      <c r="L42" s="65">
        <f>MIN(L12:L31)</f>
        <v>0</v>
      </c>
      <c r="M42" s="29"/>
      <c r="N42" s="386">
        <f>MIN(N12:N31)</f>
        <v>0</v>
      </c>
      <c r="O42" s="68">
        <f>MIN(O12:O31)</f>
        <v>0</v>
      </c>
      <c r="P42" s="69"/>
      <c r="Q42" s="19"/>
      <c r="R42" s="386">
        <f>MIN(R12:R31)</f>
        <v>0</v>
      </c>
      <c r="S42" s="70">
        <f>MIN(S12:S31)</f>
        <v>0</v>
      </c>
      <c r="T42" s="69"/>
      <c r="U42" s="19"/>
      <c r="V42" s="386">
        <f>MIN(V12:V31)</f>
        <v>0</v>
      </c>
      <c r="W42" s="65">
        <f>MIN(W12:W31)</f>
        <v>0</v>
      </c>
      <c r="X42" s="387"/>
      <c r="Y42" s="20"/>
      <c r="Z42" s="386">
        <f>MIN(Z12:Z31)</f>
        <v>0</v>
      </c>
      <c r="AA42" s="71">
        <f>MIN(AA12:AA31)</f>
        <v>0</v>
      </c>
      <c r="AB42" s="387"/>
      <c r="AC42" s="19"/>
      <c r="AD42" s="386">
        <f>MIN(AD12:AD31)</f>
        <v>0</v>
      </c>
      <c r="AE42" s="72">
        <f>MIN(AE12:AE31)</f>
        <v>0</v>
      </c>
      <c r="AF42" s="69"/>
      <c r="AG42" s="19"/>
      <c r="AH42" s="386">
        <f>MIN(AH12:AH31)</f>
        <v>0</v>
      </c>
      <c r="AI42" s="73">
        <f>MIN(AI12:AI31)</f>
        <v>0</v>
      </c>
      <c r="AJ42" s="387"/>
      <c r="AK42" s="19"/>
      <c r="AL42" s="386">
        <f>MIN(AL12:AL31)</f>
        <v>0</v>
      </c>
      <c r="AM42" s="117">
        <f>MIN(AM12:AM31)</f>
        <v>0</v>
      </c>
      <c r="AN42" s="387"/>
      <c r="AO42" s="19"/>
      <c r="AP42" s="388"/>
      <c r="AQ42" s="4"/>
      <c r="AZ42" s="357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82"/>
      <c r="B43" s="359" t="s">
        <v>142</v>
      </c>
      <c r="C43" s="360"/>
      <c r="D43" s="389" t="s">
        <v>145</v>
      </c>
      <c r="E43" s="390"/>
      <c r="F43" s="120"/>
      <c r="G43" s="120">
        <f>AVERAGE(G12:G31)</f>
        <v>0</v>
      </c>
      <c r="H43" s="391"/>
      <c r="I43" s="120"/>
      <c r="J43" s="120">
        <f>AVERAGE(J12:J31)</f>
        <v>0</v>
      </c>
      <c r="K43" s="392"/>
      <c r="L43" s="393"/>
      <c r="M43" s="120">
        <f>AVERAGE(M12:M31)</f>
        <v>0</v>
      </c>
      <c r="N43" s="394"/>
      <c r="O43" s="395"/>
      <c r="P43" s="396">
        <f>AVERAGE(Q12:Q31)</f>
        <v>0</v>
      </c>
      <c r="Q43" s="396"/>
      <c r="R43" s="394"/>
      <c r="S43" s="397"/>
      <c r="T43" s="398">
        <f>AVERAGE(U12:U31)</f>
        <v>0</v>
      </c>
      <c r="U43" s="398"/>
      <c r="V43" s="394"/>
      <c r="W43" s="120"/>
      <c r="X43" s="399">
        <f>AVERAGE(Y12:Y31)</f>
        <v>0</v>
      </c>
      <c r="Y43" s="399"/>
      <c r="Z43" s="394"/>
      <c r="AA43" s="400"/>
      <c r="AB43" s="401">
        <f>AVERAGE(AC12:AC31)</f>
        <v>0</v>
      </c>
      <c r="AC43" s="401"/>
      <c r="AD43" s="394"/>
      <c r="AE43" s="402"/>
      <c r="AF43" s="403">
        <f>AVERAGE(AG12:AG31)</f>
        <v>0</v>
      </c>
      <c r="AG43" s="403"/>
      <c r="AH43" s="394"/>
      <c r="AI43" s="404"/>
      <c r="AJ43" s="405">
        <f>AVERAGE(AK12:AK31)</f>
        <v>0</v>
      </c>
      <c r="AK43" s="405"/>
      <c r="AL43" s="394"/>
      <c r="AM43" s="406"/>
      <c r="AN43" s="407">
        <f>AVERAGE(AO12:AO31)</f>
        <v>0</v>
      </c>
      <c r="AO43" s="408"/>
      <c r="AP43" s="4"/>
      <c r="AQ43" s="4"/>
      <c r="AZ43" s="357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82"/>
      <c r="B44" s="152"/>
      <c r="C44" s="152"/>
      <c r="D44" s="152"/>
      <c r="E44" s="50" t="s">
        <v>40</v>
      </c>
      <c r="F44" s="409"/>
      <c r="G44" s="409"/>
      <c r="H44" s="49" t="s">
        <v>41</v>
      </c>
      <c r="I44" s="409"/>
      <c r="J44" s="409"/>
      <c r="K44" s="49" t="s">
        <v>134</v>
      </c>
      <c r="L44" s="409"/>
      <c r="M44" s="409"/>
      <c r="N44" s="410" t="s">
        <v>42</v>
      </c>
      <c r="O44" s="409"/>
      <c r="P44" s="409"/>
      <c r="Q44" s="409"/>
      <c r="R44" s="410" t="s">
        <v>43</v>
      </c>
      <c r="S44" s="409"/>
      <c r="T44" s="409"/>
      <c r="U44" s="409"/>
      <c r="V44" s="410" t="s">
        <v>44</v>
      </c>
      <c r="W44" s="409"/>
      <c r="X44" s="409"/>
      <c r="Y44" s="409"/>
      <c r="Z44" s="410" t="s">
        <v>133</v>
      </c>
      <c r="AA44" s="409"/>
      <c r="AB44" s="409"/>
      <c r="AC44" s="409"/>
      <c r="AD44" s="410" t="s">
        <v>132</v>
      </c>
      <c r="AE44" s="409"/>
      <c r="AF44" s="409"/>
      <c r="AG44" s="409"/>
      <c r="AH44" s="410" t="s">
        <v>45</v>
      </c>
      <c r="AI44" s="409"/>
      <c r="AJ44" s="409"/>
      <c r="AK44" s="411"/>
      <c r="AL44" s="410"/>
      <c r="AM44" s="412" t="s">
        <v>150</v>
      </c>
      <c r="AN44" s="409"/>
      <c r="AO44" s="411"/>
      <c r="AP44" s="4"/>
      <c r="AQ44" s="4"/>
      <c r="AZ44" s="357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8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4"/>
      <c r="AQ45" s="4"/>
    </row>
    <row r="46" ht="13.5" thickBot="1"/>
    <row r="47" spans="2:41" ht="15.75" thickBot="1">
      <c r="B47" s="380" t="s">
        <v>52</v>
      </c>
      <c r="C47" s="380"/>
      <c r="D47" s="380"/>
      <c r="E47" s="380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413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414"/>
      <c r="AG47" s="26"/>
      <c r="AH47" s="26"/>
      <c r="AI47" s="59"/>
      <c r="AJ47" s="53"/>
      <c r="AK47" s="152"/>
      <c r="AL47" s="152"/>
      <c r="AM47" s="415"/>
      <c r="AN47" s="152"/>
      <c r="AO47" s="152"/>
    </row>
    <row r="52" spans="1:43" ht="12.75">
      <c r="A52" s="182"/>
      <c r="B52" s="416"/>
      <c r="C52" s="416"/>
      <c r="D52" s="417"/>
      <c r="E52" s="11"/>
      <c r="F52" s="11"/>
      <c r="G52" s="11"/>
      <c r="H52" s="11"/>
      <c r="I52" s="11"/>
      <c r="J52" s="11"/>
      <c r="K52" s="11"/>
      <c r="L52" s="11"/>
      <c r="M52" s="11"/>
      <c r="N52" s="418"/>
      <c r="O52" s="419"/>
      <c r="P52" s="133"/>
      <c r="Q52" s="12"/>
      <c r="R52" s="418"/>
      <c r="S52" s="419"/>
      <c r="T52" s="133"/>
      <c r="U52" s="12"/>
      <c r="V52" s="418"/>
      <c r="W52" s="419"/>
      <c r="X52" s="133"/>
      <c r="Z52" s="418"/>
      <c r="AA52" s="419"/>
      <c r="AB52" s="133"/>
      <c r="AC52" s="12"/>
      <c r="AD52" s="418"/>
      <c r="AE52" s="419"/>
      <c r="AF52" s="133"/>
      <c r="AG52" s="12"/>
      <c r="AH52" s="418"/>
      <c r="AI52" s="419"/>
      <c r="AJ52" s="133"/>
      <c r="AK52" s="13"/>
      <c r="AL52" s="13"/>
      <c r="AM52" s="13"/>
      <c r="AN52" s="13"/>
      <c r="AO52" s="13"/>
      <c r="AP52" s="417"/>
      <c r="AQ52" s="417"/>
    </row>
    <row r="53" spans="1:43" ht="12.75">
      <c r="A53" s="182"/>
      <c r="B53" s="416"/>
      <c r="C53" s="416"/>
      <c r="D53" s="417"/>
      <c r="E53" s="11"/>
      <c r="F53" s="11"/>
      <c r="G53" s="11"/>
      <c r="H53" s="11"/>
      <c r="I53" s="11"/>
      <c r="J53" s="11"/>
      <c r="K53" s="11"/>
      <c r="L53" s="11"/>
      <c r="M53" s="11"/>
      <c r="N53" s="418"/>
      <c r="O53" s="419"/>
      <c r="P53" s="133"/>
      <c r="Q53" s="12"/>
      <c r="R53" s="418"/>
      <c r="S53" s="419"/>
      <c r="T53" s="133"/>
      <c r="U53" s="12"/>
      <c r="V53" s="418"/>
      <c r="W53" s="419"/>
      <c r="X53" s="133"/>
      <c r="Z53" s="418"/>
      <c r="AA53" s="419"/>
      <c r="AB53" s="133"/>
      <c r="AC53" s="12"/>
      <c r="AD53" s="418"/>
      <c r="AE53" s="419"/>
      <c r="AF53" s="133"/>
      <c r="AG53" s="12"/>
      <c r="AH53" s="418"/>
      <c r="AI53" s="419"/>
      <c r="AJ53" s="133"/>
      <c r="AK53" s="13"/>
      <c r="AL53" s="13"/>
      <c r="AM53" s="13"/>
      <c r="AN53" s="13"/>
      <c r="AO53" s="13"/>
      <c r="AP53" s="417"/>
      <c r="AQ53" s="417"/>
    </row>
    <row r="54" spans="1:43" ht="12.75">
      <c r="A54" s="182"/>
      <c r="B54" s="416"/>
      <c r="C54" s="416"/>
      <c r="D54" s="417"/>
      <c r="E54" s="11"/>
      <c r="F54" s="11"/>
      <c r="G54" s="11"/>
      <c r="H54" s="11"/>
      <c r="I54" s="11"/>
      <c r="J54" s="11"/>
      <c r="K54" s="11"/>
      <c r="L54" s="11"/>
      <c r="M54" s="11"/>
      <c r="N54" s="418"/>
      <c r="O54" s="419"/>
      <c r="P54" s="133"/>
      <c r="Q54" s="12"/>
      <c r="R54" s="418"/>
      <c r="S54" s="419"/>
      <c r="T54" s="133"/>
      <c r="U54" s="12"/>
      <c r="V54" s="418"/>
      <c r="W54" s="419"/>
      <c r="X54" s="133"/>
      <c r="Z54" s="418"/>
      <c r="AA54" s="419"/>
      <c r="AB54" s="133"/>
      <c r="AC54" s="12"/>
      <c r="AD54" s="418"/>
      <c r="AE54" s="419"/>
      <c r="AF54" s="133"/>
      <c r="AG54" s="12"/>
      <c r="AH54" s="418"/>
      <c r="AI54" s="419"/>
      <c r="AJ54" s="133"/>
      <c r="AK54" s="13"/>
      <c r="AL54" s="13"/>
      <c r="AM54" s="13"/>
      <c r="AN54" s="13"/>
      <c r="AO54" s="13"/>
      <c r="AP54" s="417"/>
      <c r="AQ54" s="417"/>
    </row>
    <row r="55" spans="1:43" ht="12.75">
      <c r="A55" s="182"/>
      <c r="B55" s="416"/>
      <c r="C55" s="416"/>
      <c r="D55" s="417"/>
      <c r="E55" s="11"/>
      <c r="F55" s="11"/>
      <c r="G55" s="11"/>
      <c r="H55" s="11"/>
      <c r="I55" s="11"/>
      <c r="J55" s="11"/>
      <c r="K55" s="11"/>
      <c r="L55" s="11"/>
      <c r="M55" s="11"/>
      <c r="N55" s="418"/>
      <c r="O55" s="419"/>
      <c r="P55" s="133"/>
      <c r="Q55" s="12"/>
      <c r="R55" s="418"/>
      <c r="S55" s="419"/>
      <c r="T55" s="133"/>
      <c r="U55" s="12"/>
      <c r="V55" s="418"/>
      <c r="W55" s="419"/>
      <c r="X55" s="133"/>
      <c r="Z55" s="418"/>
      <c r="AA55" s="419"/>
      <c r="AB55" s="133"/>
      <c r="AC55" s="12"/>
      <c r="AD55" s="418"/>
      <c r="AE55" s="419"/>
      <c r="AF55" s="133"/>
      <c r="AG55" s="12"/>
      <c r="AH55" s="418"/>
      <c r="AI55" s="419"/>
      <c r="AJ55" s="133"/>
      <c r="AK55" s="13"/>
      <c r="AL55" s="13"/>
      <c r="AM55" s="13"/>
      <c r="AN55" s="13"/>
      <c r="AO55" s="13"/>
      <c r="AP55" s="417"/>
      <c r="AQ55" s="417"/>
    </row>
    <row r="56" spans="1:43" ht="12.75">
      <c r="A56" s="182"/>
      <c r="B56" s="416"/>
      <c r="C56" s="416"/>
      <c r="D56" s="417"/>
      <c r="E56" s="11"/>
      <c r="F56" s="11"/>
      <c r="G56" s="11"/>
      <c r="H56" s="11"/>
      <c r="I56" s="11"/>
      <c r="J56" s="11"/>
      <c r="K56" s="11"/>
      <c r="L56" s="11"/>
      <c r="M56" s="11"/>
      <c r="N56" s="418"/>
      <c r="O56" s="419"/>
      <c r="P56" s="133"/>
      <c r="Q56" s="12"/>
      <c r="R56" s="418"/>
      <c r="S56" s="419"/>
      <c r="T56" s="133"/>
      <c r="U56" s="12"/>
      <c r="V56" s="418"/>
      <c r="W56" s="419"/>
      <c r="X56" s="133"/>
      <c r="Z56" s="418"/>
      <c r="AA56" s="419"/>
      <c r="AB56" s="133"/>
      <c r="AC56" s="12"/>
      <c r="AD56" s="418"/>
      <c r="AE56" s="419"/>
      <c r="AF56" s="133"/>
      <c r="AG56" s="12"/>
      <c r="AH56" s="418"/>
      <c r="AI56" s="419"/>
      <c r="AJ56" s="133"/>
      <c r="AK56" s="13"/>
      <c r="AL56" s="13"/>
      <c r="AM56" s="13"/>
      <c r="AN56" s="13"/>
      <c r="AO56" s="13"/>
      <c r="AP56" s="417"/>
      <c r="AQ56" s="417"/>
    </row>
    <row r="57" spans="1:43" ht="12.75">
      <c r="A57" s="182"/>
      <c r="B57" s="416"/>
      <c r="C57" s="416"/>
      <c r="D57" s="417"/>
      <c r="E57" s="11"/>
      <c r="F57" s="11"/>
      <c r="G57" s="11"/>
      <c r="H57" s="11"/>
      <c r="I57" s="11"/>
      <c r="J57" s="11"/>
      <c r="K57" s="11"/>
      <c r="L57" s="11"/>
      <c r="M57" s="11"/>
      <c r="N57" s="418"/>
      <c r="O57" s="419"/>
      <c r="P57" s="133"/>
      <c r="Q57" s="12"/>
      <c r="R57" s="418"/>
      <c r="S57" s="419"/>
      <c r="T57" s="133"/>
      <c r="U57" s="12"/>
      <c r="V57" s="418"/>
      <c r="W57" s="419"/>
      <c r="X57" s="133"/>
      <c r="Z57" s="418"/>
      <c r="AA57" s="419"/>
      <c r="AB57" s="133"/>
      <c r="AC57" s="12"/>
      <c r="AD57" s="418"/>
      <c r="AE57" s="419"/>
      <c r="AF57" s="133"/>
      <c r="AG57" s="12"/>
      <c r="AH57" s="418"/>
      <c r="AI57" s="419"/>
      <c r="AJ57" s="133"/>
      <c r="AK57" s="13"/>
      <c r="AL57" s="13"/>
      <c r="AM57" s="13"/>
      <c r="AN57" s="13"/>
      <c r="AO57" s="13"/>
      <c r="AP57" s="417"/>
      <c r="AQ57" s="417"/>
    </row>
    <row r="58" spans="1:43" ht="12.75">
      <c r="A58" s="182"/>
      <c r="B58" s="416"/>
      <c r="C58" s="416"/>
      <c r="D58" s="417"/>
      <c r="E58" s="11"/>
      <c r="F58" s="11"/>
      <c r="G58" s="11"/>
      <c r="H58" s="11"/>
      <c r="I58" s="11"/>
      <c r="J58" s="11"/>
      <c r="K58" s="11"/>
      <c r="L58" s="11"/>
      <c r="M58" s="11"/>
      <c r="N58" s="418"/>
      <c r="O58" s="419"/>
      <c r="P58" s="133"/>
      <c r="Q58" s="12"/>
      <c r="R58" s="418"/>
      <c r="S58" s="419"/>
      <c r="T58" s="133"/>
      <c r="U58" s="12"/>
      <c r="V58" s="418"/>
      <c r="W58" s="419"/>
      <c r="X58" s="133"/>
      <c r="Z58" s="418"/>
      <c r="AA58" s="419"/>
      <c r="AB58" s="133"/>
      <c r="AC58" s="12"/>
      <c r="AD58" s="418"/>
      <c r="AE58" s="419"/>
      <c r="AF58" s="133"/>
      <c r="AG58" s="12"/>
      <c r="AH58" s="418"/>
      <c r="AI58" s="419"/>
      <c r="AJ58" s="133"/>
      <c r="AK58" s="13"/>
      <c r="AL58" s="13"/>
      <c r="AM58" s="13"/>
      <c r="AN58" s="13"/>
      <c r="AO58" s="13"/>
      <c r="AP58" s="417"/>
      <c r="AQ58" s="417"/>
    </row>
    <row r="59" spans="1:43" ht="12.75">
      <c r="A59" s="182"/>
      <c r="B59" s="416"/>
      <c r="C59" s="416"/>
      <c r="D59" s="417"/>
      <c r="E59" s="11"/>
      <c r="F59" s="11"/>
      <c r="G59" s="11"/>
      <c r="H59" s="11"/>
      <c r="I59" s="11"/>
      <c r="J59" s="11"/>
      <c r="K59" s="11"/>
      <c r="L59" s="11"/>
      <c r="M59" s="11"/>
      <c r="N59" s="418"/>
      <c r="O59" s="419"/>
      <c r="P59" s="133"/>
      <c r="Q59" s="12"/>
      <c r="R59" s="418"/>
      <c r="S59" s="419"/>
      <c r="T59" s="133"/>
      <c r="U59" s="12"/>
      <c r="V59" s="418"/>
      <c r="W59" s="419"/>
      <c r="X59" s="133"/>
      <c r="Z59" s="418"/>
      <c r="AA59" s="419"/>
      <c r="AB59" s="133"/>
      <c r="AC59" s="12"/>
      <c r="AD59" s="418"/>
      <c r="AE59" s="419"/>
      <c r="AF59" s="133"/>
      <c r="AG59" s="12"/>
      <c r="AH59" s="418"/>
      <c r="AI59" s="419"/>
      <c r="AJ59" s="133"/>
      <c r="AK59" s="13"/>
      <c r="AL59" s="13"/>
      <c r="AM59" s="13"/>
      <c r="AN59" s="13"/>
      <c r="AO59" s="13"/>
      <c r="AP59" s="417"/>
      <c r="AQ59" s="417"/>
    </row>
    <row r="60" spans="1:43" ht="12.75">
      <c r="A60" s="182"/>
      <c r="B60" s="416"/>
      <c r="C60" s="416"/>
      <c r="D60" s="417"/>
      <c r="E60" s="11"/>
      <c r="F60" s="11"/>
      <c r="G60" s="11"/>
      <c r="H60" s="11"/>
      <c r="I60" s="11"/>
      <c r="J60" s="11"/>
      <c r="K60" s="11"/>
      <c r="L60" s="11"/>
      <c r="M60" s="11"/>
      <c r="N60" s="418"/>
      <c r="O60" s="419"/>
      <c r="P60" s="133"/>
      <c r="Q60" s="12"/>
      <c r="R60" s="418"/>
      <c r="S60" s="419"/>
      <c r="T60" s="133"/>
      <c r="U60" s="12"/>
      <c r="V60" s="418"/>
      <c r="W60" s="419"/>
      <c r="X60" s="133"/>
      <c r="Z60" s="418"/>
      <c r="AA60" s="419"/>
      <c r="AB60" s="133"/>
      <c r="AC60" s="12"/>
      <c r="AD60" s="418"/>
      <c r="AE60" s="419"/>
      <c r="AF60" s="133"/>
      <c r="AG60" s="12"/>
      <c r="AH60" s="418"/>
      <c r="AI60" s="419"/>
      <c r="AJ60" s="133"/>
      <c r="AK60" s="13"/>
      <c r="AL60" s="13"/>
      <c r="AM60" s="13"/>
      <c r="AN60" s="13"/>
      <c r="AO60" s="13"/>
      <c r="AP60" s="417"/>
      <c r="AQ60" s="417"/>
    </row>
    <row r="61" spans="1:43" ht="12.75">
      <c r="A61" s="182"/>
      <c r="B61" s="416"/>
      <c r="C61" s="416"/>
      <c r="D61" s="417"/>
      <c r="E61" s="11"/>
      <c r="F61" s="11"/>
      <c r="G61" s="11"/>
      <c r="H61" s="11"/>
      <c r="I61" s="11"/>
      <c r="J61" s="11"/>
      <c r="K61" s="11"/>
      <c r="L61" s="11"/>
      <c r="M61" s="11"/>
      <c r="N61" s="418"/>
      <c r="O61" s="419"/>
      <c r="P61" s="133"/>
      <c r="Q61" s="12"/>
      <c r="R61" s="418"/>
      <c r="S61" s="419"/>
      <c r="T61" s="133"/>
      <c r="U61" s="12"/>
      <c r="V61" s="418"/>
      <c r="W61" s="419"/>
      <c r="X61" s="133"/>
      <c r="Z61" s="418"/>
      <c r="AA61" s="419"/>
      <c r="AB61" s="133"/>
      <c r="AC61" s="12"/>
      <c r="AD61" s="418"/>
      <c r="AE61" s="419"/>
      <c r="AF61" s="133"/>
      <c r="AG61" s="12"/>
      <c r="AH61" s="418"/>
      <c r="AI61" s="419"/>
      <c r="AJ61" s="133"/>
      <c r="AK61" s="13"/>
      <c r="AL61" s="13"/>
      <c r="AM61" s="13"/>
      <c r="AN61" s="13"/>
      <c r="AO61" s="13"/>
      <c r="AP61" s="417"/>
      <c r="AQ61" s="417"/>
    </row>
    <row r="62" spans="1:43" ht="12.75">
      <c r="A62" s="182"/>
      <c r="B62" s="416"/>
      <c r="C62" s="416"/>
      <c r="D62" s="417"/>
      <c r="E62" s="11"/>
      <c r="F62" s="11"/>
      <c r="G62" s="11"/>
      <c r="H62" s="11"/>
      <c r="I62" s="11"/>
      <c r="J62" s="11"/>
      <c r="K62" s="11"/>
      <c r="L62" s="11"/>
      <c r="M62" s="11"/>
      <c r="N62" s="418"/>
      <c r="O62" s="419"/>
      <c r="P62" s="133"/>
      <c r="Q62" s="12"/>
      <c r="R62" s="418"/>
      <c r="S62" s="419"/>
      <c r="T62" s="133"/>
      <c r="U62" s="12"/>
      <c r="V62" s="418"/>
      <c r="W62" s="419"/>
      <c r="X62" s="133"/>
      <c r="Z62" s="418"/>
      <c r="AA62" s="419"/>
      <c r="AB62" s="133"/>
      <c r="AC62" s="12"/>
      <c r="AD62" s="418"/>
      <c r="AE62" s="419"/>
      <c r="AF62" s="133"/>
      <c r="AG62" s="12"/>
      <c r="AH62" s="418"/>
      <c r="AI62" s="419"/>
      <c r="AJ62" s="133"/>
      <c r="AK62" s="13"/>
      <c r="AL62" s="13"/>
      <c r="AM62" s="13"/>
      <c r="AN62" s="13"/>
      <c r="AO62" s="13"/>
      <c r="AP62" s="417"/>
      <c r="AQ62" s="417"/>
    </row>
    <row r="63" spans="1:43" ht="12.75">
      <c r="A63" s="182"/>
      <c r="B63" s="416"/>
      <c r="C63" s="416"/>
      <c r="D63" s="417"/>
      <c r="E63" s="11"/>
      <c r="F63" s="11"/>
      <c r="G63" s="11"/>
      <c r="H63" s="11"/>
      <c r="I63" s="11"/>
      <c r="J63" s="11"/>
      <c r="K63" s="11"/>
      <c r="L63" s="11"/>
      <c r="M63" s="11"/>
      <c r="N63" s="418"/>
      <c r="O63" s="419"/>
      <c r="P63" s="133"/>
      <c r="Q63" s="12"/>
      <c r="R63" s="418"/>
      <c r="S63" s="419"/>
      <c r="T63" s="133"/>
      <c r="U63" s="12"/>
      <c r="V63" s="418"/>
      <c r="W63" s="419"/>
      <c r="X63" s="133"/>
      <c r="Z63" s="418"/>
      <c r="AA63" s="419"/>
      <c r="AB63" s="133"/>
      <c r="AC63" s="12"/>
      <c r="AD63" s="418"/>
      <c r="AE63" s="419"/>
      <c r="AF63" s="133"/>
      <c r="AG63" s="12"/>
      <c r="AH63" s="418"/>
      <c r="AI63" s="419"/>
      <c r="AJ63" s="133"/>
      <c r="AK63" s="13"/>
      <c r="AL63" s="13"/>
      <c r="AM63" s="13"/>
      <c r="AN63" s="13"/>
      <c r="AO63" s="13"/>
      <c r="AP63" s="417"/>
      <c r="AQ63" s="417"/>
    </row>
    <row r="64" spans="1:43" ht="12.75">
      <c r="A64" s="182"/>
      <c r="B64" s="416"/>
      <c r="C64" s="416"/>
      <c r="D64" s="417"/>
      <c r="E64" s="11"/>
      <c r="F64" s="11"/>
      <c r="G64" s="11"/>
      <c r="H64" s="11"/>
      <c r="I64" s="11"/>
      <c r="J64" s="11"/>
      <c r="K64" s="11"/>
      <c r="L64" s="11"/>
      <c r="M64" s="11"/>
      <c r="N64" s="418"/>
      <c r="O64" s="419"/>
      <c r="P64" s="133"/>
      <c r="Q64" s="12"/>
      <c r="R64" s="418"/>
      <c r="S64" s="419"/>
      <c r="T64" s="133"/>
      <c r="U64" s="12"/>
      <c r="V64" s="418"/>
      <c r="W64" s="419"/>
      <c r="X64" s="133"/>
      <c r="Z64" s="418"/>
      <c r="AA64" s="419"/>
      <c r="AB64" s="133"/>
      <c r="AC64" s="12"/>
      <c r="AD64" s="418"/>
      <c r="AE64" s="419"/>
      <c r="AF64" s="133"/>
      <c r="AG64" s="12"/>
      <c r="AH64" s="418"/>
      <c r="AI64" s="419"/>
      <c r="AJ64" s="133"/>
      <c r="AK64" s="13"/>
      <c r="AL64" s="13"/>
      <c r="AM64" s="13"/>
      <c r="AN64" s="13"/>
      <c r="AO64" s="13"/>
      <c r="AP64" s="417"/>
      <c r="AQ64" s="417"/>
    </row>
    <row r="65" spans="1:43" ht="12.75">
      <c r="A65" s="182"/>
      <c r="B65" s="416"/>
      <c r="C65" s="416"/>
      <c r="D65" s="417"/>
      <c r="E65" s="11"/>
      <c r="F65" s="11"/>
      <c r="G65" s="11"/>
      <c r="H65" s="11"/>
      <c r="I65" s="11"/>
      <c r="J65" s="11"/>
      <c r="K65" s="11"/>
      <c r="L65" s="11"/>
      <c r="M65" s="11"/>
      <c r="N65" s="418"/>
      <c r="O65" s="419"/>
      <c r="P65" s="133"/>
      <c r="Q65" s="12"/>
      <c r="R65" s="418"/>
      <c r="S65" s="419"/>
      <c r="T65" s="133"/>
      <c r="U65" s="12"/>
      <c r="V65" s="418"/>
      <c r="W65" s="419"/>
      <c r="X65" s="133"/>
      <c r="Z65" s="418"/>
      <c r="AA65" s="419"/>
      <c r="AB65" s="133"/>
      <c r="AC65" s="12"/>
      <c r="AD65" s="418"/>
      <c r="AE65" s="419"/>
      <c r="AF65" s="133"/>
      <c r="AG65" s="12"/>
      <c r="AH65" s="418"/>
      <c r="AI65" s="419"/>
      <c r="AJ65" s="133"/>
      <c r="AK65" s="13"/>
      <c r="AL65" s="13"/>
      <c r="AM65" s="13"/>
      <c r="AN65" s="13"/>
      <c r="AO65" s="13"/>
      <c r="AP65" s="417"/>
      <c r="AQ65" s="417"/>
    </row>
    <row r="66" spans="1:43" ht="12.75">
      <c r="A66" s="182"/>
      <c r="B66" s="416"/>
      <c r="C66" s="416"/>
      <c r="D66" s="417"/>
      <c r="E66" s="11"/>
      <c r="F66" s="11"/>
      <c r="G66" s="11"/>
      <c r="H66" s="11"/>
      <c r="I66" s="11"/>
      <c r="J66" s="11"/>
      <c r="K66" s="11"/>
      <c r="L66" s="11"/>
      <c r="M66" s="11"/>
      <c r="N66" s="418"/>
      <c r="O66" s="419"/>
      <c r="P66" s="133"/>
      <c r="Q66" s="12"/>
      <c r="R66" s="418"/>
      <c r="S66" s="419"/>
      <c r="T66" s="133"/>
      <c r="U66" s="12"/>
      <c r="V66" s="418"/>
      <c r="W66" s="419"/>
      <c r="X66" s="133"/>
      <c r="Z66" s="418"/>
      <c r="AA66" s="419"/>
      <c r="AB66" s="133"/>
      <c r="AC66" s="12"/>
      <c r="AD66" s="418"/>
      <c r="AE66" s="419"/>
      <c r="AF66" s="133"/>
      <c r="AG66" s="12"/>
      <c r="AH66" s="418"/>
      <c r="AI66" s="419"/>
      <c r="AJ66" s="133"/>
      <c r="AK66" s="13"/>
      <c r="AL66" s="13"/>
      <c r="AM66" s="13"/>
      <c r="AN66" s="13"/>
      <c r="AO66" s="13"/>
      <c r="AP66" s="417"/>
      <c r="AQ66" s="417"/>
    </row>
    <row r="67" spans="1:43" ht="12.75">
      <c r="A67" s="182"/>
      <c r="B67" s="416"/>
      <c r="C67" s="416"/>
      <c r="D67" s="417"/>
      <c r="E67" s="11"/>
      <c r="F67" s="11"/>
      <c r="G67" s="11"/>
      <c r="H67" s="11"/>
      <c r="I67" s="11"/>
      <c r="J67" s="11"/>
      <c r="K67" s="11"/>
      <c r="L67" s="11"/>
      <c r="M67" s="11"/>
      <c r="N67" s="418"/>
      <c r="O67" s="419"/>
      <c r="P67" s="133"/>
      <c r="Q67" s="12"/>
      <c r="R67" s="418"/>
      <c r="S67" s="419"/>
      <c r="T67" s="133"/>
      <c r="U67" s="12"/>
      <c r="V67" s="418"/>
      <c r="W67" s="419"/>
      <c r="X67" s="133"/>
      <c r="Z67" s="418"/>
      <c r="AA67" s="419"/>
      <c r="AB67" s="133"/>
      <c r="AC67" s="12"/>
      <c r="AD67" s="418"/>
      <c r="AE67" s="419"/>
      <c r="AF67" s="133"/>
      <c r="AG67" s="12"/>
      <c r="AH67" s="418"/>
      <c r="AI67" s="419"/>
      <c r="AJ67" s="133"/>
      <c r="AK67" s="13"/>
      <c r="AL67" s="13"/>
      <c r="AM67" s="13"/>
      <c r="AN67" s="13"/>
      <c r="AO67" s="13"/>
      <c r="AP67" s="417"/>
      <c r="AQ67" s="417"/>
    </row>
    <row r="68" spans="1:43" ht="12.75">
      <c r="A68" s="182"/>
      <c r="B68" s="416"/>
      <c r="C68" s="416"/>
      <c r="D68" s="417"/>
      <c r="E68" s="11"/>
      <c r="F68" s="11"/>
      <c r="G68" s="11"/>
      <c r="H68" s="11"/>
      <c r="I68" s="11"/>
      <c r="J68" s="11"/>
      <c r="K68" s="11"/>
      <c r="L68" s="11"/>
      <c r="M68" s="11"/>
      <c r="N68" s="418"/>
      <c r="O68" s="419"/>
      <c r="P68" s="133"/>
      <c r="Q68" s="12"/>
      <c r="R68" s="418"/>
      <c r="S68" s="419"/>
      <c r="T68" s="133"/>
      <c r="U68" s="12"/>
      <c r="V68" s="418"/>
      <c r="W68" s="419"/>
      <c r="X68" s="133"/>
      <c r="Z68" s="418"/>
      <c r="AA68" s="419"/>
      <c r="AB68" s="133"/>
      <c r="AC68" s="12"/>
      <c r="AD68" s="418"/>
      <c r="AE68" s="419"/>
      <c r="AF68" s="133"/>
      <c r="AG68" s="12"/>
      <c r="AH68" s="418"/>
      <c r="AI68" s="419"/>
      <c r="AJ68" s="133"/>
      <c r="AK68" s="13"/>
      <c r="AL68" s="13"/>
      <c r="AM68" s="13"/>
      <c r="AN68" s="13"/>
      <c r="AO68" s="13"/>
      <c r="AP68" s="417"/>
      <c r="AQ68" s="417"/>
    </row>
    <row r="69" spans="1:43" ht="12.75">
      <c r="A69" s="182"/>
      <c r="B69" s="416"/>
      <c r="C69" s="416"/>
      <c r="D69" s="417"/>
      <c r="E69" s="11"/>
      <c r="F69" s="11"/>
      <c r="G69" s="11"/>
      <c r="H69" s="11"/>
      <c r="I69" s="11"/>
      <c r="J69" s="11"/>
      <c r="K69" s="11"/>
      <c r="L69" s="11"/>
      <c r="M69" s="11"/>
      <c r="N69" s="418"/>
      <c r="O69" s="419"/>
      <c r="P69" s="133"/>
      <c r="Q69" s="12"/>
      <c r="R69" s="418"/>
      <c r="S69" s="419"/>
      <c r="T69" s="133"/>
      <c r="U69" s="12"/>
      <c r="V69" s="418"/>
      <c r="W69" s="419"/>
      <c r="X69" s="133"/>
      <c r="Z69" s="418"/>
      <c r="AA69" s="419"/>
      <c r="AB69" s="133"/>
      <c r="AC69" s="12"/>
      <c r="AD69" s="418"/>
      <c r="AE69" s="419"/>
      <c r="AF69" s="133"/>
      <c r="AG69" s="12"/>
      <c r="AH69" s="418"/>
      <c r="AI69" s="419"/>
      <c r="AJ69" s="133"/>
      <c r="AK69" s="13"/>
      <c r="AL69" s="13"/>
      <c r="AM69" s="13"/>
      <c r="AN69" s="13"/>
      <c r="AO69" s="13"/>
      <c r="AP69" s="417"/>
      <c r="AQ69" s="417"/>
    </row>
    <row r="70" spans="1:43" ht="12.75">
      <c r="A70" s="182"/>
      <c r="B70" s="416"/>
      <c r="C70" s="416"/>
      <c r="D70" s="417"/>
      <c r="E70" s="11"/>
      <c r="F70" s="11"/>
      <c r="G70" s="11"/>
      <c r="H70" s="11"/>
      <c r="I70" s="11"/>
      <c r="J70" s="11"/>
      <c r="K70" s="11"/>
      <c r="L70" s="11"/>
      <c r="M70" s="11"/>
      <c r="N70" s="418"/>
      <c r="O70" s="419"/>
      <c r="P70" s="133"/>
      <c r="Q70" s="12"/>
      <c r="R70" s="418"/>
      <c r="S70" s="419"/>
      <c r="T70" s="133"/>
      <c r="U70" s="12"/>
      <c r="V70" s="418"/>
      <c r="W70" s="419"/>
      <c r="X70" s="133"/>
      <c r="Z70" s="418"/>
      <c r="AA70" s="419"/>
      <c r="AB70" s="133"/>
      <c r="AC70" s="12"/>
      <c r="AD70" s="418"/>
      <c r="AE70" s="419"/>
      <c r="AF70" s="133"/>
      <c r="AG70" s="12"/>
      <c r="AH70" s="418"/>
      <c r="AI70" s="419"/>
      <c r="AJ70" s="133"/>
      <c r="AK70" s="13"/>
      <c r="AL70" s="13"/>
      <c r="AM70" s="13"/>
      <c r="AN70" s="13"/>
      <c r="AO70" s="13"/>
      <c r="AP70" s="417"/>
      <c r="AQ70" s="417"/>
    </row>
    <row r="71" spans="1:43" ht="12.75">
      <c r="A71" s="182"/>
      <c r="B71" s="416"/>
      <c r="C71" s="416"/>
      <c r="D71" s="417"/>
      <c r="E71" s="11"/>
      <c r="F71" s="11"/>
      <c r="G71" s="11"/>
      <c r="H71" s="11"/>
      <c r="I71" s="11"/>
      <c r="J71" s="11"/>
      <c r="K71" s="11"/>
      <c r="L71" s="11"/>
      <c r="M71" s="11"/>
      <c r="N71" s="418"/>
      <c r="O71" s="419"/>
      <c r="P71" s="133"/>
      <c r="Q71" s="12"/>
      <c r="R71" s="418"/>
      <c r="S71" s="419"/>
      <c r="T71" s="133"/>
      <c r="U71" s="12"/>
      <c r="V71" s="418"/>
      <c r="W71" s="419"/>
      <c r="X71" s="133"/>
      <c r="Z71" s="418"/>
      <c r="AA71" s="419"/>
      <c r="AB71" s="133"/>
      <c r="AC71" s="12"/>
      <c r="AD71" s="418"/>
      <c r="AE71" s="419"/>
      <c r="AF71" s="133"/>
      <c r="AG71" s="12"/>
      <c r="AH71" s="418"/>
      <c r="AI71" s="419"/>
      <c r="AJ71" s="133"/>
      <c r="AK71" s="13"/>
      <c r="AL71" s="13"/>
      <c r="AM71" s="13"/>
      <c r="AN71" s="13"/>
      <c r="AO71" s="13"/>
      <c r="AP71" s="417"/>
      <c r="AQ71" s="417"/>
    </row>
    <row r="72" spans="1:43" ht="12.75">
      <c r="A72" s="182"/>
      <c r="B72" s="416"/>
      <c r="C72" s="416"/>
      <c r="D72" s="417"/>
      <c r="E72" s="11"/>
      <c r="F72" s="11"/>
      <c r="G72" s="11"/>
      <c r="H72" s="11"/>
      <c r="I72" s="11"/>
      <c r="J72" s="11"/>
      <c r="K72" s="11"/>
      <c r="L72" s="11"/>
      <c r="M72" s="11"/>
      <c r="N72" s="418"/>
      <c r="O72" s="419"/>
      <c r="P72" s="133"/>
      <c r="Q72" s="12"/>
      <c r="R72" s="418"/>
      <c r="S72" s="419"/>
      <c r="T72" s="133"/>
      <c r="U72" s="12"/>
      <c r="V72" s="418"/>
      <c r="W72" s="419"/>
      <c r="X72" s="133"/>
      <c r="Z72" s="418"/>
      <c r="AA72" s="419"/>
      <c r="AB72" s="133"/>
      <c r="AC72" s="12"/>
      <c r="AD72" s="418"/>
      <c r="AE72" s="419"/>
      <c r="AF72" s="133"/>
      <c r="AG72" s="12"/>
      <c r="AH72" s="418"/>
      <c r="AI72" s="419"/>
      <c r="AJ72" s="133"/>
      <c r="AK72" s="13"/>
      <c r="AL72" s="13"/>
      <c r="AM72" s="13"/>
      <c r="AN72" s="13"/>
      <c r="AO72" s="13"/>
      <c r="AP72" s="417"/>
      <c r="AQ72" s="417"/>
    </row>
    <row r="73" spans="1:43" ht="12.75">
      <c r="A73" s="182"/>
      <c r="B73" s="416"/>
      <c r="C73" s="416"/>
      <c r="D73" s="417"/>
      <c r="E73" s="11"/>
      <c r="F73" s="11"/>
      <c r="G73" s="11"/>
      <c r="H73" s="11"/>
      <c r="I73" s="11"/>
      <c r="J73" s="11"/>
      <c r="K73" s="11"/>
      <c r="L73" s="11"/>
      <c r="M73" s="11"/>
      <c r="N73" s="418"/>
      <c r="O73" s="419"/>
      <c r="P73" s="133"/>
      <c r="Q73" s="12"/>
      <c r="R73" s="418"/>
      <c r="S73" s="419"/>
      <c r="T73" s="133"/>
      <c r="U73" s="12"/>
      <c r="V73" s="418"/>
      <c r="W73" s="419"/>
      <c r="X73" s="133"/>
      <c r="Z73" s="418"/>
      <c r="AA73" s="419"/>
      <c r="AB73" s="133"/>
      <c r="AC73" s="12"/>
      <c r="AD73" s="418"/>
      <c r="AE73" s="419"/>
      <c r="AF73" s="133"/>
      <c r="AG73" s="12"/>
      <c r="AH73" s="418"/>
      <c r="AI73" s="419"/>
      <c r="AJ73" s="133"/>
      <c r="AK73" s="13"/>
      <c r="AL73" s="13"/>
      <c r="AM73" s="13"/>
      <c r="AN73" s="13"/>
      <c r="AO73" s="13"/>
      <c r="AP73" s="417"/>
      <c r="AQ73" s="417"/>
    </row>
    <row r="74" spans="1:43" ht="12.75">
      <c r="A74" s="182"/>
      <c r="B74" s="416"/>
      <c r="C74" s="416"/>
      <c r="D74" s="417"/>
      <c r="E74" s="11"/>
      <c r="F74" s="11"/>
      <c r="G74" s="11"/>
      <c r="H74" s="11"/>
      <c r="I74" s="11"/>
      <c r="J74" s="11"/>
      <c r="K74" s="11"/>
      <c r="L74" s="11"/>
      <c r="M74" s="11"/>
      <c r="N74" s="418"/>
      <c r="O74" s="419"/>
      <c r="P74" s="133"/>
      <c r="Q74" s="12"/>
      <c r="R74" s="418"/>
      <c r="S74" s="419"/>
      <c r="T74" s="133"/>
      <c r="U74" s="12"/>
      <c r="V74" s="418"/>
      <c r="W74" s="419"/>
      <c r="X74" s="133"/>
      <c r="Z74" s="418"/>
      <c r="AA74" s="419"/>
      <c r="AB74" s="133"/>
      <c r="AC74" s="12"/>
      <c r="AD74" s="418"/>
      <c r="AE74" s="419"/>
      <c r="AF74" s="133"/>
      <c r="AG74" s="12"/>
      <c r="AH74" s="418"/>
      <c r="AI74" s="419"/>
      <c r="AJ74" s="133"/>
      <c r="AK74" s="13"/>
      <c r="AL74" s="13"/>
      <c r="AM74" s="13"/>
      <c r="AN74" s="13"/>
      <c r="AO74" s="13"/>
      <c r="AP74" s="417"/>
      <c r="AQ74" s="417"/>
    </row>
    <row r="75" spans="1:43" ht="12.75">
      <c r="A75" s="182"/>
      <c r="B75" s="416"/>
      <c r="C75" s="416"/>
      <c r="D75" s="417"/>
      <c r="E75" s="11"/>
      <c r="F75" s="11"/>
      <c r="G75" s="11"/>
      <c r="H75" s="11"/>
      <c r="I75" s="11"/>
      <c r="J75" s="11"/>
      <c r="K75" s="11"/>
      <c r="L75" s="11"/>
      <c r="M75" s="11"/>
      <c r="N75" s="418"/>
      <c r="O75" s="419"/>
      <c r="P75" s="133"/>
      <c r="Q75" s="12"/>
      <c r="R75" s="418"/>
      <c r="S75" s="419"/>
      <c r="T75" s="133"/>
      <c r="U75" s="12"/>
      <c r="V75" s="418"/>
      <c r="W75" s="419"/>
      <c r="X75" s="133"/>
      <c r="Z75" s="418"/>
      <c r="AA75" s="419"/>
      <c r="AB75" s="133"/>
      <c r="AC75" s="12"/>
      <c r="AD75" s="418"/>
      <c r="AE75" s="419"/>
      <c r="AF75" s="133"/>
      <c r="AG75" s="12"/>
      <c r="AH75" s="418"/>
      <c r="AI75" s="419"/>
      <c r="AJ75" s="133"/>
      <c r="AK75" s="13"/>
      <c r="AL75" s="13"/>
      <c r="AM75" s="13"/>
      <c r="AN75" s="13"/>
      <c r="AO75" s="13"/>
      <c r="AP75" s="417"/>
      <c r="AQ75" s="417"/>
    </row>
    <row r="76" spans="1:43" ht="12.75">
      <c r="A76" s="182"/>
      <c r="B76" s="416"/>
      <c r="C76" s="416"/>
      <c r="D76" s="417"/>
      <c r="E76" s="11"/>
      <c r="F76" s="11"/>
      <c r="G76" s="11"/>
      <c r="H76" s="11"/>
      <c r="I76" s="11"/>
      <c r="J76" s="11"/>
      <c r="K76" s="11"/>
      <c r="L76" s="11"/>
      <c r="M76" s="11"/>
      <c r="N76" s="418"/>
      <c r="O76" s="419"/>
      <c r="P76" s="133"/>
      <c r="Q76" s="12"/>
      <c r="R76" s="418"/>
      <c r="S76" s="419"/>
      <c r="T76" s="133"/>
      <c r="U76" s="12"/>
      <c r="V76" s="418"/>
      <c r="W76" s="419"/>
      <c r="X76" s="133"/>
      <c r="Z76" s="418"/>
      <c r="AA76" s="419"/>
      <c r="AB76" s="133"/>
      <c r="AC76" s="12"/>
      <c r="AD76" s="418"/>
      <c r="AE76" s="419"/>
      <c r="AF76" s="133"/>
      <c r="AG76" s="12"/>
      <c r="AH76" s="418"/>
      <c r="AI76" s="419"/>
      <c r="AJ76" s="133"/>
      <c r="AK76" s="13"/>
      <c r="AL76" s="13"/>
      <c r="AM76" s="13"/>
      <c r="AN76" s="13"/>
      <c r="AO76" s="13"/>
      <c r="AP76" s="417"/>
      <c r="AQ76" s="417"/>
    </row>
    <row r="77" spans="1:43" ht="12.75">
      <c r="A77" s="182"/>
      <c r="B77" s="416"/>
      <c r="C77" s="416"/>
      <c r="D77" s="417"/>
      <c r="E77" s="11"/>
      <c r="F77" s="11"/>
      <c r="G77" s="11"/>
      <c r="H77" s="11"/>
      <c r="I77" s="11"/>
      <c r="J77" s="11"/>
      <c r="K77" s="11"/>
      <c r="L77" s="11"/>
      <c r="M77" s="11"/>
      <c r="N77" s="418"/>
      <c r="O77" s="419"/>
      <c r="P77" s="133"/>
      <c r="Q77" s="12"/>
      <c r="R77" s="418"/>
      <c r="S77" s="419"/>
      <c r="T77" s="133"/>
      <c r="U77" s="12"/>
      <c r="V77" s="418"/>
      <c r="W77" s="419"/>
      <c r="X77" s="133"/>
      <c r="Z77" s="418"/>
      <c r="AA77" s="419"/>
      <c r="AB77" s="133"/>
      <c r="AC77" s="12"/>
      <c r="AD77" s="418"/>
      <c r="AE77" s="419"/>
      <c r="AF77" s="133"/>
      <c r="AG77" s="12"/>
      <c r="AH77" s="418"/>
      <c r="AI77" s="419"/>
      <c r="AJ77" s="133"/>
      <c r="AK77" s="13"/>
      <c r="AL77" s="13"/>
      <c r="AM77" s="13"/>
      <c r="AN77" s="13"/>
      <c r="AO77" s="13"/>
      <c r="AP77" s="417"/>
      <c r="AQ77" s="417"/>
    </row>
    <row r="91" spans="1:86" s="420" customFormat="1" ht="14.25">
      <c r="A91" s="152"/>
      <c r="B91" s="153"/>
      <c r="C91" s="153"/>
      <c r="D91" s="154"/>
      <c r="E91" s="4"/>
      <c r="F91" s="4"/>
      <c r="G91" s="4"/>
      <c r="H91" s="4"/>
      <c r="I91" s="4"/>
      <c r="J91" s="4"/>
      <c r="K91" s="4"/>
      <c r="L91" s="4"/>
      <c r="M91" s="4"/>
      <c r="N91" s="155"/>
      <c r="O91" s="156"/>
      <c r="P91" s="157"/>
      <c r="Q91" s="5"/>
      <c r="R91" s="155"/>
      <c r="S91" s="156"/>
      <c r="T91" s="157"/>
      <c r="U91" s="5"/>
      <c r="V91" s="155"/>
      <c r="W91" s="156"/>
      <c r="X91" s="157"/>
      <c r="Y91" s="1"/>
      <c r="Z91" s="155"/>
      <c r="AA91" s="156"/>
      <c r="AB91" s="157"/>
      <c r="AC91" s="5"/>
      <c r="AD91" s="155"/>
      <c r="AE91" s="156"/>
      <c r="AF91" s="157"/>
      <c r="AG91" s="5"/>
      <c r="AH91" s="155"/>
      <c r="AI91" s="156"/>
      <c r="AJ91" s="157"/>
      <c r="AK91" s="6"/>
      <c r="AL91" s="6"/>
      <c r="AM91" s="6"/>
      <c r="AN91" s="6"/>
      <c r="AO91" s="6"/>
      <c r="AP91" s="154"/>
      <c r="AQ91" s="154"/>
      <c r="AR91" s="153"/>
      <c r="AS91" s="152"/>
      <c r="AT91" s="152"/>
      <c r="AU91" s="152"/>
      <c r="AV91" s="152"/>
      <c r="AW91" s="152"/>
      <c r="AX91" s="152"/>
      <c r="AY91" s="15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  <c r="BJ91" s="342"/>
      <c r="BK91" s="342"/>
      <c r="BL91" s="342"/>
      <c r="BM91" s="342"/>
      <c r="BN91" s="342"/>
      <c r="BO91" s="342"/>
      <c r="BP91" s="342"/>
      <c r="BQ91" s="342"/>
      <c r="BR91" s="342"/>
      <c r="BS91" s="342"/>
      <c r="BT91" s="342"/>
      <c r="BU91" s="342"/>
      <c r="BV91" s="342"/>
      <c r="BW91" s="342"/>
      <c r="BX91" s="342"/>
      <c r="BY91" s="342"/>
      <c r="BZ91" s="342"/>
      <c r="CA91" s="342"/>
      <c r="CB91" s="342"/>
      <c r="CC91" s="342"/>
      <c r="CD91" s="342"/>
      <c r="CE91" s="342"/>
      <c r="CF91" s="342"/>
      <c r="CG91" s="342"/>
      <c r="CH91" s="342"/>
    </row>
    <row r="92" spans="1:86" s="420" customFormat="1" ht="14.25">
      <c r="A92" s="152"/>
      <c r="B92" s="153"/>
      <c r="C92" s="153"/>
      <c r="D92" s="154"/>
      <c r="E92" s="4"/>
      <c r="F92" s="4"/>
      <c r="G92" s="4"/>
      <c r="H92" s="4"/>
      <c r="I92" s="4"/>
      <c r="J92" s="4"/>
      <c r="K92" s="4"/>
      <c r="L92" s="4"/>
      <c r="M92" s="4"/>
      <c r="N92" s="155"/>
      <c r="O92" s="156"/>
      <c r="P92" s="157"/>
      <c r="Q92" s="5"/>
      <c r="R92" s="155"/>
      <c r="S92" s="156"/>
      <c r="T92" s="157"/>
      <c r="U92" s="5"/>
      <c r="V92" s="155"/>
      <c r="W92" s="156"/>
      <c r="X92" s="157"/>
      <c r="Y92" s="1"/>
      <c r="Z92" s="155"/>
      <c r="AA92" s="156"/>
      <c r="AB92" s="157"/>
      <c r="AC92" s="5"/>
      <c r="AD92" s="155"/>
      <c r="AE92" s="156"/>
      <c r="AF92" s="157"/>
      <c r="AG92" s="5"/>
      <c r="AH92" s="155"/>
      <c r="AI92" s="156"/>
      <c r="AJ92" s="157"/>
      <c r="AK92" s="6"/>
      <c r="AL92" s="6"/>
      <c r="AM92" s="6"/>
      <c r="AN92" s="6"/>
      <c r="AO92" s="6"/>
      <c r="AP92" s="154"/>
      <c r="AQ92" s="154"/>
      <c r="AR92" s="153"/>
      <c r="AS92" s="152"/>
      <c r="AT92" s="152"/>
      <c r="AU92" s="152"/>
      <c r="AV92" s="152"/>
      <c r="AW92" s="152"/>
      <c r="AX92" s="152"/>
      <c r="AY92" s="152"/>
      <c r="AZ92" s="342"/>
      <c r="BA92" s="342"/>
      <c r="BB92" s="342"/>
      <c r="BC92" s="342"/>
      <c r="BD92" s="342"/>
      <c r="BE92" s="342"/>
      <c r="BF92" s="342"/>
      <c r="BG92" s="342"/>
      <c r="BH92" s="342"/>
      <c r="BI92" s="342"/>
      <c r="BJ92" s="342"/>
      <c r="BK92" s="342"/>
      <c r="BL92" s="342"/>
      <c r="BM92" s="342"/>
      <c r="BN92" s="342"/>
      <c r="BO92" s="342"/>
      <c r="BP92" s="342"/>
      <c r="BQ92" s="342"/>
      <c r="BR92" s="342"/>
      <c r="BS92" s="342"/>
      <c r="BT92" s="342"/>
      <c r="BU92" s="342"/>
      <c r="BV92" s="342"/>
      <c r="BW92" s="342"/>
      <c r="BX92" s="342"/>
      <c r="BY92" s="342"/>
      <c r="BZ92" s="342"/>
      <c r="CA92" s="342"/>
      <c r="CB92" s="342"/>
      <c r="CC92" s="342"/>
      <c r="CD92" s="342"/>
      <c r="CE92" s="342"/>
      <c r="CF92" s="342"/>
      <c r="CG92" s="342"/>
      <c r="CH92" s="342"/>
    </row>
    <row r="93" spans="52:86" ht="12.75">
      <c r="AZ93" s="421"/>
      <c r="BA93" s="421"/>
      <c r="BB93" s="421"/>
      <c r="BC93" s="421"/>
      <c r="BD93" s="421"/>
      <c r="BE93" s="421"/>
      <c r="BF93" s="421"/>
      <c r="BG93" s="421"/>
      <c r="BH93" s="421"/>
      <c r="BI93" s="421"/>
      <c r="BJ93" s="421"/>
      <c r="BK93" s="421"/>
      <c r="BL93" s="421"/>
      <c r="BM93" s="421"/>
      <c r="BN93" s="421"/>
      <c r="BO93" s="421"/>
      <c r="BP93" s="421"/>
      <c r="BQ93" s="421"/>
      <c r="BR93" s="421"/>
      <c r="BS93" s="421"/>
      <c r="BT93" s="421"/>
      <c r="BU93" s="421"/>
      <c r="BV93" s="421"/>
      <c r="BW93" s="421"/>
      <c r="BX93" s="421"/>
      <c r="BY93" s="421"/>
      <c r="BZ93" s="421"/>
      <c r="CA93" s="421"/>
      <c r="CB93" s="421"/>
      <c r="CC93" s="421"/>
      <c r="CD93" s="421"/>
      <c r="CE93" s="421"/>
      <c r="CF93" s="421"/>
      <c r="CG93" s="421"/>
      <c r="CH93" s="421"/>
    </row>
    <row r="98" spans="1:51" s="379" customFormat="1" ht="12.75">
      <c r="A98" s="152"/>
      <c r="B98" s="153"/>
      <c r="C98" s="153"/>
      <c r="D98" s="154"/>
      <c r="E98" s="4"/>
      <c r="F98" s="4"/>
      <c r="G98" s="4"/>
      <c r="H98" s="4"/>
      <c r="I98" s="4"/>
      <c r="J98" s="4"/>
      <c r="K98" s="4"/>
      <c r="L98" s="4"/>
      <c r="M98" s="4"/>
      <c r="N98" s="155"/>
      <c r="O98" s="156"/>
      <c r="P98" s="157"/>
      <c r="Q98" s="5"/>
      <c r="R98" s="155"/>
      <c r="S98" s="156"/>
      <c r="T98" s="157"/>
      <c r="U98" s="5"/>
      <c r="V98" s="155"/>
      <c r="W98" s="156"/>
      <c r="X98" s="157"/>
      <c r="Y98" s="1"/>
      <c r="Z98" s="155"/>
      <c r="AA98" s="156"/>
      <c r="AB98" s="157"/>
      <c r="AC98" s="5"/>
      <c r="AD98" s="155"/>
      <c r="AE98" s="156"/>
      <c r="AF98" s="157"/>
      <c r="AG98" s="5"/>
      <c r="AH98" s="155"/>
      <c r="AI98" s="156"/>
      <c r="AJ98" s="157"/>
      <c r="AK98" s="6"/>
      <c r="AL98" s="6"/>
      <c r="AM98" s="6"/>
      <c r="AN98" s="6"/>
      <c r="AO98" s="6"/>
      <c r="AP98" s="154"/>
      <c r="AQ98" s="154"/>
      <c r="AR98" s="153"/>
      <c r="AS98" s="152"/>
      <c r="AT98" s="152"/>
      <c r="AU98" s="152"/>
      <c r="AV98" s="152"/>
      <c r="AW98" s="152"/>
      <c r="AX98" s="152"/>
      <c r="AY98" s="152"/>
    </row>
    <row r="99" spans="1:51" s="379" customFormat="1" ht="12.75">
      <c r="A99" s="152"/>
      <c r="B99" s="153"/>
      <c r="C99" s="153"/>
      <c r="D99" s="154"/>
      <c r="E99" s="4"/>
      <c r="F99" s="4"/>
      <c r="G99" s="4"/>
      <c r="H99" s="4"/>
      <c r="I99" s="4"/>
      <c r="J99" s="4"/>
      <c r="K99" s="4"/>
      <c r="L99" s="4"/>
      <c r="M99" s="4"/>
      <c r="N99" s="155"/>
      <c r="O99" s="156"/>
      <c r="P99" s="157"/>
      <c r="Q99" s="5"/>
      <c r="R99" s="155"/>
      <c r="S99" s="156"/>
      <c r="T99" s="157"/>
      <c r="U99" s="5"/>
      <c r="V99" s="155"/>
      <c r="W99" s="156"/>
      <c r="X99" s="157"/>
      <c r="Y99" s="1"/>
      <c r="Z99" s="155"/>
      <c r="AA99" s="156"/>
      <c r="AB99" s="157"/>
      <c r="AC99" s="5"/>
      <c r="AD99" s="155"/>
      <c r="AE99" s="156"/>
      <c r="AF99" s="157"/>
      <c r="AG99" s="5"/>
      <c r="AH99" s="155"/>
      <c r="AI99" s="156"/>
      <c r="AJ99" s="157"/>
      <c r="AK99" s="6"/>
      <c r="AL99" s="6"/>
      <c r="AM99" s="6"/>
      <c r="AN99" s="6"/>
      <c r="AO99" s="6"/>
      <c r="AP99" s="154"/>
      <c r="AQ99" s="154"/>
      <c r="AR99" s="153"/>
      <c r="AS99" s="152"/>
      <c r="AT99" s="152"/>
      <c r="AU99" s="152"/>
      <c r="AV99" s="152"/>
      <c r="AW99" s="152"/>
      <c r="AX99" s="152"/>
      <c r="AY99" s="152"/>
    </row>
    <row r="100" spans="1:51" s="422" customFormat="1" ht="15">
      <c r="A100" s="152"/>
      <c r="B100" s="153"/>
      <c r="C100" s="153"/>
      <c r="D100" s="154"/>
      <c r="E100" s="4"/>
      <c r="F100" s="4"/>
      <c r="G100" s="4"/>
      <c r="H100" s="4"/>
      <c r="I100" s="4"/>
      <c r="J100" s="4"/>
      <c r="K100" s="4"/>
      <c r="L100" s="4"/>
      <c r="M100" s="4"/>
      <c r="N100" s="155"/>
      <c r="O100" s="156"/>
      <c r="P100" s="157"/>
      <c r="Q100" s="5"/>
      <c r="R100" s="155"/>
      <c r="S100" s="156"/>
      <c r="T100" s="157"/>
      <c r="U100" s="5"/>
      <c r="V100" s="155"/>
      <c r="W100" s="156"/>
      <c r="X100" s="157"/>
      <c r="Y100" s="1"/>
      <c r="Z100" s="155"/>
      <c r="AA100" s="156"/>
      <c r="AB100" s="157"/>
      <c r="AC100" s="5"/>
      <c r="AD100" s="155"/>
      <c r="AE100" s="156"/>
      <c r="AF100" s="157"/>
      <c r="AG100" s="5"/>
      <c r="AH100" s="155"/>
      <c r="AI100" s="156"/>
      <c r="AJ100" s="157"/>
      <c r="AK100" s="6"/>
      <c r="AL100" s="6"/>
      <c r="AM100" s="6"/>
      <c r="AN100" s="6"/>
      <c r="AO100" s="6"/>
      <c r="AP100" s="154"/>
      <c r="AQ100" s="154"/>
      <c r="AR100" s="153"/>
      <c r="AS100" s="152"/>
      <c r="AT100" s="152"/>
      <c r="AU100" s="152"/>
      <c r="AV100" s="152"/>
      <c r="AW100" s="152"/>
      <c r="AX100" s="152"/>
      <c r="AY100" s="152"/>
    </row>
    <row r="190" spans="44:51" ht="12.75">
      <c r="AR190" s="423"/>
      <c r="AS190" s="362"/>
      <c r="AT190" s="362"/>
      <c r="AU190" s="362"/>
      <c r="AV190" s="362"/>
      <c r="AW190" s="362"/>
      <c r="AX190" s="362"/>
      <c r="AY190" s="362"/>
    </row>
    <row r="252" spans="1:51" s="362" customFormat="1" ht="12.75">
      <c r="A252" s="152"/>
      <c r="B252" s="153"/>
      <c r="C252" s="153"/>
      <c r="D252" s="154"/>
      <c r="E252" s="4"/>
      <c r="F252" s="4"/>
      <c r="G252" s="4"/>
      <c r="H252" s="4"/>
      <c r="I252" s="4"/>
      <c r="J252" s="4"/>
      <c r="K252" s="4"/>
      <c r="L252" s="4"/>
      <c r="M252" s="4"/>
      <c r="N252" s="155"/>
      <c r="O252" s="156"/>
      <c r="P252" s="157"/>
      <c r="Q252" s="5"/>
      <c r="R252" s="155"/>
      <c r="S252" s="156"/>
      <c r="T252" s="157"/>
      <c r="U252" s="5"/>
      <c r="V252" s="155"/>
      <c r="W252" s="156"/>
      <c r="X252" s="157"/>
      <c r="Y252" s="1"/>
      <c r="Z252" s="155"/>
      <c r="AA252" s="156"/>
      <c r="AB252" s="157"/>
      <c r="AC252" s="5"/>
      <c r="AD252" s="155"/>
      <c r="AE252" s="156"/>
      <c r="AF252" s="157"/>
      <c r="AG252" s="5"/>
      <c r="AH252" s="155"/>
      <c r="AI252" s="156"/>
      <c r="AJ252" s="157"/>
      <c r="AK252" s="6"/>
      <c r="AL252" s="6"/>
      <c r="AM252" s="6"/>
      <c r="AN252" s="6"/>
      <c r="AO252" s="6"/>
      <c r="AP252" s="154"/>
      <c r="AQ252" s="154"/>
      <c r="AR252" s="153"/>
      <c r="AS252" s="152"/>
      <c r="AT252" s="152"/>
      <c r="AU252" s="152"/>
      <c r="AV252" s="152"/>
      <c r="AW252" s="152"/>
      <c r="AX252" s="152"/>
      <c r="AY252" s="152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52" customWidth="1"/>
    <col min="2" max="2" width="14.7109375" style="153" customWidth="1"/>
    <col min="3" max="3" width="3.7109375" style="153" customWidth="1"/>
    <col min="4" max="4" width="3.7109375" style="154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55" customWidth="1"/>
    <col min="15" max="15" width="3.28125" style="156" customWidth="1"/>
    <col min="16" max="16" width="3.421875" style="157" customWidth="1"/>
    <col min="17" max="17" width="3.28125" style="5" customWidth="1"/>
    <col min="18" max="18" width="3.7109375" style="155" customWidth="1"/>
    <col min="19" max="19" width="3.7109375" style="156" customWidth="1"/>
    <col min="20" max="20" width="2.7109375" style="157" customWidth="1"/>
    <col min="21" max="21" width="3.7109375" style="5" customWidth="1"/>
    <col min="22" max="22" width="4.7109375" style="155" customWidth="1"/>
    <col min="23" max="23" width="4.7109375" style="156" customWidth="1"/>
    <col min="24" max="24" width="3.28125" style="157" customWidth="1"/>
    <col min="25" max="25" width="4.7109375" style="1" customWidth="1"/>
    <col min="26" max="26" width="3.28125" style="155" customWidth="1"/>
    <col min="27" max="27" width="3.28125" style="156" customWidth="1"/>
    <col min="28" max="28" width="2.8515625" style="157" customWidth="1"/>
    <col min="29" max="29" width="4.57421875" style="5" bestFit="1" customWidth="1"/>
    <col min="30" max="30" width="3.28125" style="155" customWidth="1"/>
    <col min="31" max="31" width="3.28125" style="156" customWidth="1"/>
    <col min="32" max="32" width="2.7109375" style="157" customWidth="1"/>
    <col min="33" max="33" width="3.8515625" style="5" customWidth="1"/>
    <col min="34" max="34" width="3.28125" style="155" customWidth="1"/>
    <col min="35" max="35" width="3.28125" style="156" customWidth="1"/>
    <col min="36" max="36" width="2.7109375" style="157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54" customWidth="1"/>
    <col min="43" max="43" width="4.00390625" style="154" customWidth="1"/>
    <col min="44" max="44" width="1.421875" style="153" customWidth="1"/>
    <col min="45" max="50" width="1.421875" style="152" customWidth="1"/>
    <col min="51" max="51" width="2.7109375" style="152" customWidth="1"/>
    <col min="52" max="52" width="6.00390625" style="152" customWidth="1"/>
    <col min="53" max="53" width="4.7109375" style="152" customWidth="1"/>
    <col min="54" max="54" width="7.57421875" style="152" customWidth="1"/>
    <col min="55" max="61" width="4.7109375" style="152" customWidth="1"/>
    <col min="62" max="16384" width="9.140625" style="152" customWidth="1"/>
  </cols>
  <sheetData>
    <row r="1" spans="2:60" s="144" customFormat="1" ht="15">
      <c r="B1" s="131" t="s">
        <v>144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  <c r="W1" s="147"/>
      <c r="X1" s="148"/>
      <c r="Y1" s="1"/>
      <c r="Z1" s="146"/>
      <c r="AA1" s="147"/>
      <c r="AB1" s="148"/>
      <c r="AC1" s="2"/>
      <c r="AD1" s="146"/>
      <c r="AE1" s="147"/>
      <c r="AF1" s="148"/>
      <c r="AG1" s="2"/>
      <c r="AH1" s="146"/>
      <c r="AI1" s="147"/>
      <c r="AJ1" s="148"/>
      <c r="AK1" s="3"/>
      <c r="AL1" s="3"/>
      <c r="AM1" s="3"/>
      <c r="AN1" s="3"/>
      <c r="AO1" s="3"/>
      <c r="AP1" s="149"/>
      <c r="AQ1" s="149"/>
      <c r="AR1" s="150"/>
      <c r="AZ1" s="151"/>
      <c r="BA1" s="151"/>
      <c r="BB1" s="151"/>
      <c r="BC1" s="151"/>
      <c r="BD1" s="151"/>
      <c r="BE1" s="151"/>
      <c r="BF1" s="151"/>
      <c r="BG1" s="151"/>
      <c r="BH1" s="151"/>
    </row>
    <row r="2" spans="3:60" ht="12.75">
      <c r="C2" s="154"/>
      <c r="D2" s="4"/>
      <c r="L2" s="155"/>
      <c r="M2" s="156"/>
      <c r="N2" s="157"/>
      <c r="O2" s="5"/>
      <c r="P2" s="155"/>
      <c r="Q2" s="156"/>
      <c r="R2" s="5"/>
      <c r="S2" s="155"/>
      <c r="T2" s="156"/>
      <c r="U2" s="156"/>
      <c r="AQ2" s="158">
        <v>43</v>
      </c>
      <c r="AR2" s="159">
        <v>44</v>
      </c>
      <c r="AS2" s="160"/>
      <c r="AT2" s="160"/>
      <c r="AU2" s="160"/>
      <c r="AV2" s="160"/>
      <c r="AW2" s="160"/>
      <c r="AX2" s="161"/>
      <c r="AZ2" s="162"/>
      <c r="BA2" s="162"/>
      <c r="BB2" s="162"/>
      <c r="BC2" s="162"/>
      <c r="BD2" s="162"/>
      <c r="BE2" s="162"/>
      <c r="BF2" s="162"/>
      <c r="BG2" s="162"/>
      <c r="BH2" s="162"/>
    </row>
    <row r="3" spans="2:61" ht="13.5" thickBot="1">
      <c r="B3" s="14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AR3" s="160"/>
      <c r="AS3" s="160"/>
      <c r="AT3" s="160"/>
      <c r="AU3" s="160"/>
      <c r="AV3" s="160"/>
      <c r="AW3" s="160"/>
      <c r="AX3" s="161"/>
      <c r="AZ3" s="162"/>
      <c r="BA3" s="162"/>
      <c r="BB3" s="164"/>
      <c r="BC3" s="165">
        <v>47</v>
      </c>
      <c r="BD3" s="165">
        <v>48</v>
      </c>
      <c r="BE3" s="165">
        <v>49</v>
      </c>
      <c r="BF3" s="165">
        <v>50</v>
      </c>
      <c r="BG3" s="165">
        <v>51</v>
      </c>
      <c r="BH3" s="165">
        <v>52</v>
      </c>
      <c r="BI3" s="166">
        <v>53</v>
      </c>
    </row>
    <row r="4" spans="2:60" ht="15">
      <c r="B4" s="167"/>
      <c r="C4" s="154"/>
      <c r="D4" s="4"/>
      <c r="L4" s="155"/>
      <c r="M4" s="156"/>
      <c r="N4" s="157"/>
      <c r="O4" s="5"/>
      <c r="P4" s="155"/>
      <c r="Q4" s="156"/>
      <c r="R4" s="5"/>
      <c r="S4" s="155"/>
      <c r="T4" s="156"/>
      <c r="U4" s="156"/>
      <c r="AQ4" s="168" t="s">
        <v>1</v>
      </c>
      <c r="AR4" s="160"/>
      <c r="AS4" s="160"/>
      <c r="AT4" s="160"/>
      <c r="AU4" s="160"/>
      <c r="AV4" s="160"/>
      <c r="AW4" s="160"/>
      <c r="AX4" s="161"/>
      <c r="AZ4" s="162"/>
      <c r="BA4" s="162"/>
      <c r="BB4" s="169"/>
      <c r="BC4" s="170"/>
      <c r="BD4" s="170"/>
      <c r="BE4" s="170"/>
      <c r="BF4" s="170"/>
      <c r="BG4" s="170"/>
      <c r="BH4" s="170"/>
    </row>
    <row r="5" spans="2:61" ht="12.75" customHeight="1">
      <c r="B5" s="171" t="s">
        <v>157</v>
      </c>
      <c r="C5" s="163"/>
      <c r="D5" s="163"/>
      <c r="E5" s="163"/>
      <c r="F5" s="163"/>
      <c r="H5" s="152"/>
      <c r="I5" s="152"/>
      <c r="J5" s="152"/>
      <c r="K5" s="172"/>
      <c r="L5" s="172"/>
      <c r="M5" s="172"/>
      <c r="N5" s="172"/>
      <c r="O5" s="5"/>
      <c r="P5" s="155"/>
      <c r="Q5" s="134" t="s">
        <v>143</v>
      </c>
      <c r="R5" s="163"/>
      <c r="S5" s="163"/>
      <c r="T5" s="163"/>
      <c r="U5" s="163"/>
      <c r="AQ5" s="173"/>
      <c r="AR5" s="160"/>
      <c r="AS5" s="160"/>
      <c r="AT5" s="160"/>
      <c r="AU5" s="160"/>
      <c r="AV5" s="160"/>
      <c r="AW5" s="160"/>
      <c r="AX5" s="161"/>
      <c r="AZ5" s="162"/>
      <c r="BA5" s="162"/>
      <c r="BB5" s="62" t="s">
        <v>140</v>
      </c>
      <c r="BC5" s="174" t="e">
        <f>AVERAGE(O12:O31)</f>
        <v>#DIV/0!</v>
      </c>
      <c r="BD5" s="175" t="e">
        <f>AVERAGE(S12:S31)</f>
        <v>#DIV/0!</v>
      </c>
      <c r="BE5" s="176" t="e">
        <f>AVERAGE(W12:W31)</f>
        <v>#DIV/0!</v>
      </c>
      <c r="BF5" s="177" t="e">
        <f>AVERAGE(AA12:AA31)</f>
        <v>#DIV/0!</v>
      </c>
      <c r="BG5" s="178" t="e">
        <f>AVERAGE(AE12:AE31)</f>
        <v>#DIV/0!</v>
      </c>
      <c r="BH5" s="179" t="e">
        <f>AVERAGE(AI12:AI31)</f>
        <v>#DIV/0!</v>
      </c>
      <c r="BI5" s="180" t="e">
        <f>AVERAGE(AM12:AM31)</f>
        <v>#DIV/0!</v>
      </c>
    </row>
    <row r="6" spans="2:61" ht="12.75" customHeight="1">
      <c r="B6" s="34"/>
      <c r="C6" s="154"/>
      <c r="D6" s="4"/>
      <c r="H6" s="152"/>
      <c r="I6" s="152"/>
      <c r="J6" s="152"/>
      <c r="K6" s="14"/>
      <c r="L6" s="14"/>
      <c r="M6" s="14"/>
      <c r="N6" s="14"/>
      <c r="O6" s="5"/>
      <c r="P6" s="155"/>
      <c r="Q6" s="156"/>
      <c r="R6" s="5"/>
      <c r="S6" s="155"/>
      <c r="T6" s="156"/>
      <c r="U6" s="156"/>
      <c r="AQ6" s="173"/>
      <c r="AR6" s="160"/>
      <c r="AS6" s="160"/>
      <c r="AT6" s="160"/>
      <c r="AU6" s="160"/>
      <c r="AV6" s="160"/>
      <c r="AW6" s="160"/>
      <c r="AX6" s="161"/>
      <c r="AZ6" s="162"/>
      <c r="BA6" s="162"/>
      <c r="BB6" s="62" t="s">
        <v>141</v>
      </c>
      <c r="BC6" s="181" t="e">
        <f>STDEV(O12:O31)</f>
        <v>#DIV/0!</v>
      </c>
      <c r="BD6" s="181" t="e">
        <f>STDEV(S12:S31)</f>
        <v>#DIV/0!</v>
      </c>
      <c r="BE6" s="181" t="e">
        <f>STDEV(W12:W31)</f>
        <v>#DIV/0!</v>
      </c>
      <c r="BF6" s="181" t="e">
        <f>STDEV(AA12:AA31)</f>
        <v>#DIV/0!</v>
      </c>
      <c r="BG6" s="181" t="e">
        <f>STDEV(AE12:AE31)</f>
        <v>#DIV/0!</v>
      </c>
      <c r="BH6" s="181" t="e">
        <f>STDEV(AI12:AI31)</f>
        <v>#DIV/0!</v>
      </c>
      <c r="BI6" s="181" t="e">
        <f>STDEV(AM12:AM31)</f>
        <v>#DIV/0!</v>
      </c>
    </row>
    <row r="7" spans="1:60" ht="19.5" customHeight="1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  <c r="X7" s="158">
        <v>24</v>
      </c>
      <c r="Y7" s="158">
        <v>25</v>
      </c>
      <c r="Z7" s="158">
        <v>26</v>
      </c>
      <c r="AA7" s="158">
        <v>27</v>
      </c>
      <c r="AB7" s="158">
        <v>28</v>
      </c>
      <c r="AC7" s="158">
        <v>29</v>
      </c>
      <c r="AD7" s="158">
        <v>30</v>
      </c>
      <c r="AE7" s="158">
        <v>31</v>
      </c>
      <c r="AF7" s="158">
        <v>32</v>
      </c>
      <c r="AG7" s="158">
        <v>33</v>
      </c>
      <c r="AH7" s="158">
        <v>34</v>
      </c>
      <c r="AI7" s="158">
        <v>35</v>
      </c>
      <c r="AJ7" s="158">
        <v>36</v>
      </c>
      <c r="AK7" s="158">
        <v>37</v>
      </c>
      <c r="AL7" s="158">
        <v>38</v>
      </c>
      <c r="AM7" s="158">
        <v>39</v>
      </c>
      <c r="AN7" s="158">
        <v>40</v>
      </c>
      <c r="AO7" s="158">
        <v>41</v>
      </c>
      <c r="AP7" s="158">
        <v>42</v>
      </c>
      <c r="AQ7" s="173"/>
      <c r="AR7" s="160"/>
      <c r="AS7" s="160"/>
      <c r="AT7" s="160"/>
      <c r="AU7" s="160"/>
      <c r="AV7" s="160"/>
      <c r="AW7" s="160"/>
      <c r="AX7" s="161"/>
      <c r="AZ7" s="162"/>
      <c r="BA7" s="162"/>
      <c r="BB7" s="162"/>
      <c r="BC7" s="162"/>
      <c r="BD7" s="162"/>
      <c r="BE7" s="162"/>
      <c r="BF7" s="162"/>
      <c r="BG7" s="162"/>
      <c r="BH7" s="162"/>
    </row>
    <row r="8" spans="2:60" ht="13.5" customHeight="1" thickBot="1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32"/>
      <c r="N8" s="152"/>
      <c r="O8" s="152"/>
      <c r="P8" s="132">
        <v>1</v>
      </c>
      <c r="Q8" s="132"/>
      <c r="R8" s="152"/>
      <c r="S8" s="152"/>
      <c r="T8" s="132">
        <v>2</v>
      </c>
      <c r="U8" s="152"/>
      <c r="V8" s="132"/>
      <c r="W8" s="152"/>
      <c r="X8" s="132">
        <v>3</v>
      </c>
      <c r="Y8" s="182"/>
      <c r="Z8" s="132"/>
      <c r="AA8" s="182"/>
      <c r="AB8" s="132">
        <v>4</v>
      </c>
      <c r="AC8" s="183"/>
      <c r="AD8" s="182"/>
      <c r="AE8" s="182"/>
      <c r="AF8" s="184">
        <v>5</v>
      </c>
      <c r="AG8" s="183"/>
      <c r="AH8" s="185"/>
      <c r="AI8" s="185"/>
      <c r="AJ8" s="186">
        <v>6</v>
      </c>
      <c r="AK8" s="186"/>
      <c r="AL8" s="187"/>
      <c r="AM8" s="187">
        <v>7</v>
      </c>
      <c r="AN8" s="187"/>
      <c r="AO8" s="187"/>
      <c r="AP8" s="152"/>
      <c r="AQ8" s="173"/>
      <c r="AR8" s="152"/>
      <c r="AZ8" s="162"/>
      <c r="BA8" s="162"/>
      <c r="BB8" s="188"/>
      <c r="BC8" s="188"/>
      <c r="BD8" s="188"/>
      <c r="BE8" s="188"/>
      <c r="BF8" s="188"/>
      <c r="BG8" s="188"/>
      <c r="BH8" s="188"/>
    </row>
    <row r="9" spans="1:60" ht="12.75" customHeight="1" thickBot="1">
      <c r="A9" s="189" t="s">
        <v>2</v>
      </c>
      <c r="B9" s="190" t="s">
        <v>3</v>
      </c>
      <c r="C9" s="191"/>
      <c r="D9" s="192" t="s">
        <v>4</v>
      </c>
      <c r="E9" s="137" t="s">
        <v>5</v>
      </c>
      <c r="F9" s="136"/>
      <c r="G9" s="136"/>
      <c r="H9" s="135" t="s">
        <v>5</v>
      </c>
      <c r="I9" s="193"/>
      <c r="J9" s="193"/>
      <c r="K9" s="135" t="s">
        <v>6</v>
      </c>
      <c r="L9" s="136"/>
      <c r="M9" s="136"/>
      <c r="N9" s="194" t="s">
        <v>7</v>
      </c>
      <c r="O9" s="195"/>
      <c r="P9" s="195"/>
      <c r="Q9" s="196"/>
      <c r="R9" s="197" t="s">
        <v>131</v>
      </c>
      <c r="S9" s="197"/>
      <c r="T9" s="197"/>
      <c r="U9" s="198"/>
      <c r="V9" s="199" t="s">
        <v>8</v>
      </c>
      <c r="W9" s="200"/>
      <c r="X9" s="200"/>
      <c r="Y9" s="200"/>
      <c r="Z9" s="201" t="s">
        <v>9</v>
      </c>
      <c r="AA9" s="202"/>
      <c r="AB9" s="202"/>
      <c r="AC9" s="203"/>
      <c r="AD9" s="204" t="s">
        <v>10</v>
      </c>
      <c r="AE9" s="204"/>
      <c r="AF9" s="204"/>
      <c r="AG9" s="204"/>
      <c r="AH9" s="205" t="s">
        <v>11</v>
      </c>
      <c r="AI9" s="206"/>
      <c r="AJ9" s="206"/>
      <c r="AK9" s="207"/>
      <c r="AL9" s="208" t="s">
        <v>148</v>
      </c>
      <c r="AM9" s="209"/>
      <c r="AN9" s="209"/>
      <c r="AO9" s="209"/>
      <c r="AP9" s="210"/>
      <c r="AQ9" s="173"/>
      <c r="AR9" s="211"/>
      <c r="AS9" s="212"/>
      <c r="AT9" s="212"/>
      <c r="AU9" s="212"/>
      <c r="AV9" s="212"/>
      <c r="AW9" s="212"/>
      <c r="AX9" s="212"/>
      <c r="AZ9" s="188">
        <v>45</v>
      </c>
      <c r="BA9" s="188">
        <v>46</v>
      </c>
      <c r="BB9" s="162"/>
      <c r="BC9" s="162"/>
      <c r="BD9" s="162"/>
      <c r="BE9" s="162"/>
      <c r="BF9" s="162"/>
      <c r="BG9" s="162"/>
      <c r="BH9" s="162"/>
    </row>
    <row r="10" spans="1:61" s="239" customFormat="1" ht="13.5" thickBot="1">
      <c r="A10" s="213"/>
      <c r="B10" s="214"/>
      <c r="C10" s="215"/>
      <c r="D10" s="216"/>
      <c r="E10" s="138" t="s">
        <v>12</v>
      </c>
      <c r="F10" s="139"/>
      <c r="G10" s="139"/>
      <c r="H10" s="140" t="s">
        <v>13</v>
      </c>
      <c r="I10" s="217"/>
      <c r="J10" s="217"/>
      <c r="K10" s="141" t="s">
        <v>129</v>
      </c>
      <c r="L10" s="142"/>
      <c r="M10" s="142"/>
      <c r="N10" s="218" t="s">
        <v>14</v>
      </c>
      <c r="O10" s="219"/>
      <c r="P10" s="219"/>
      <c r="Q10" s="220"/>
      <c r="R10" s="221" t="s">
        <v>15</v>
      </c>
      <c r="S10" s="222"/>
      <c r="T10" s="222"/>
      <c r="U10" s="223"/>
      <c r="V10" s="224" t="s">
        <v>16</v>
      </c>
      <c r="W10" s="225"/>
      <c r="X10" s="225"/>
      <c r="Y10" s="225"/>
      <c r="Z10" s="226" t="s">
        <v>17</v>
      </c>
      <c r="AA10" s="227"/>
      <c r="AB10" s="227"/>
      <c r="AC10" s="228"/>
      <c r="AD10" s="229" t="s">
        <v>18</v>
      </c>
      <c r="AE10" s="229"/>
      <c r="AF10" s="229"/>
      <c r="AG10" s="229"/>
      <c r="AH10" s="230" t="s">
        <v>19</v>
      </c>
      <c r="AI10" s="231"/>
      <c r="AJ10" s="231"/>
      <c r="AK10" s="232"/>
      <c r="AL10" s="233" t="s">
        <v>149</v>
      </c>
      <c r="AM10" s="234"/>
      <c r="AN10" s="234"/>
      <c r="AO10" s="234"/>
      <c r="AP10" s="235" t="s">
        <v>3</v>
      </c>
      <c r="AQ10" s="173"/>
      <c r="AR10" s="236" t="s">
        <v>20</v>
      </c>
      <c r="AS10" s="237"/>
      <c r="AT10" s="237"/>
      <c r="AU10" s="237"/>
      <c r="AV10" s="237"/>
      <c r="AW10" s="237"/>
      <c r="AX10" s="238"/>
      <c r="AZ10" s="240"/>
      <c r="BA10" s="241"/>
      <c r="BB10" s="242" t="s">
        <v>130</v>
      </c>
      <c r="BC10" s="217"/>
      <c r="BD10" s="217"/>
      <c r="BE10" s="217"/>
      <c r="BF10" s="217"/>
      <c r="BG10" s="217"/>
      <c r="BH10" s="217"/>
      <c r="BI10" s="163"/>
    </row>
    <row r="11" spans="1:61" s="266" customFormat="1" ht="15.75" thickBot="1">
      <c r="A11" s="243"/>
      <c r="B11" s="138"/>
      <c r="C11" s="244"/>
      <c r="D11" s="245"/>
      <c r="E11" s="246">
        <v>2013</v>
      </c>
      <c r="F11" s="247">
        <v>2014</v>
      </c>
      <c r="G11" s="15" t="s">
        <v>21</v>
      </c>
      <c r="H11" s="16">
        <v>13</v>
      </c>
      <c r="I11" s="248">
        <v>14</v>
      </c>
      <c r="J11" s="15" t="s">
        <v>21</v>
      </c>
      <c r="K11" s="249">
        <v>13</v>
      </c>
      <c r="L11" s="250">
        <v>14</v>
      </c>
      <c r="M11" s="7" t="s">
        <v>21</v>
      </c>
      <c r="N11" s="251">
        <v>13</v>
      </c>
      <c r="O11" s="252">
        <v>14</v>
      </c>
      <c r="P11" s="253" t="s">
        <v>22</v>
      </c>
      <c r="Q11" s="8" t="s">
        <v>21</v>
      </c>
      <c r="R11" s="254">
        <v>13</v>
      </c>
      <c r="S11" s="255">
        <v>14</v>
      </c>
      <c r="T11" s="253" t="s">
        <v>22</v>
      </c>
      <c r="U11" s="8" t="s">
        <v>21</v>
      </c>
      <c r="V11" s="251">
        <v>13</v>
      </c>
      <c r="W11" s="248">
        <v>14</v>
      </c>
      <c r="X11" s="253" t="s">
        <v>22</v>
      </c>
      <c r="Y11" s="7" t="s">
        <v>21</v>
      </c>
      <c r="Z11" s="256">
        <v>13</v>
      </c>
      <c r="AA11" s="257">
        <v>14</v>
      </c>
      <c r="AB11" s="253" t="s">
        <v>22</v>
      </c>
      <c r="AC11" s="8" t="s">
        <v>21</v>
      </c>
      <c r="AD11" s="254">
        <v>13</v>
      </c>
      <c r="AE11" s="258">
        <v>14</v>
      </c>
      <c r="AF11" s="253" t="s">
        <v>22</v>
      </c>
      <c r="AG11" s="7" t="s">
        <v>21</v>
      </c>
      <c r="AH11" s="251">
        <v>13</v>
      </c>
      <c r="AI11" s="259">
        <v>14</v>
      </c>
      <c r="AJ11" s="253" t="s">
        <v>22</v>
      </c>
      <c r="AK11" s="7" t="s">
        <v>21</v>
      </c>
      <c r="AL11" s="251">
        <v>13</v>
      </c>
      <c r="AM11" s="260">
        <v>14</v>
      </c>
      <c r="AN11" s="253" t="s">
        <v>22</v>
      </c>
      <c r="AO11" s="7" t="s">
        <v>21</v>
      </c>
      <c r="AP11" s="261"/>
      <c r="AQ11" s="262"/>
      <c r="AR11" s="263">
        <v>1</v>
      </c>
      <c r="AS11" s="264">
        <v>2</v>
      </c>
      <c r="AT11" s="264">
        <v>3</v>
      </c>
      <c r="AU11" s="264">
        <v>4</v>
      </c>
      <c r="AV11" s="264">
        <v>5</v>
      </c>
      <c r="AW11" s="264">
        <v>6</v>
      </c>
      <c r="AX11" s="265">
        <v>7</v>
      </c>
      <c r="AZ11" s="267" t="s">
        <v>130</v>
      </c>
      <c r="BA11" s="268" t="s">
        <v>119</v>
      </c>
      <c r="BB11" s="269"/>
      <c r="BC11" s="270">
        <v>1</v>
      </c>
      <c r="BD11" s="271">
        <v>2</v>
      </c>
      <c r="BE11" s="272">
        <v>3</v>
      </c>
      <c r="BF11" s="273">
        <v>4</v>
      </c>
      <c r="BG11" s="274">
        <v>5</v>
      </c>
      <c r="BH11" s="275">
        <v>6</v>
      </c>
      <c r="BI11" s="276">
        <v>7</v>
      </c>
    </row>
    <row r="12" spans="1:61" ht="12.75">
      <c r="A12" s="277" t="s">
        <v>23</v>
      </c>
      <c r="B12" s="278"/>
      <c r="C12" s="278"/>
      <c r="D12" s="279" t="s">
        <v>138</v>
      </c>
      <c r="E12" s="280"/>
      <c r="F12" s="281"/>
      <c r="G12" s="9">
        <f>F12-E12</f>
        <v>0</v>
      </c>
      <c r="H12" s="33"/>
      <c r="I12" s="281"/>
      <c r="J12" s="9">
        <f>I12-H12</f>
        <v>0</v>
      </c>
      <c r="K12" s="33"/>
      <c r="L12" s="281"/>
      <c r="M12" s="9">
        <f aca="true" t="shared" si="0" ref="M12:M31">L12-K12</f>
        <v>0</v>
      </c>
      <c r="N12" s="282"/>
      <c r="O12" s="283"/>
      <c r="P12" s="284" t="b">
        <f aca="true" t="shared" si="1" ref="P12:P31">IF(O12&gt;27,5,IF(O12&gt;25,4,IF(O12&gt;23,3,IF(O12&gt;19,2,IF(O12&gt;1,1)))))</f>
        <v>0</v>
      </c>
      <c r="Q12" s="35">
        <f>O12-N12</f>
        <v>0</v>
      </c>
      <c r="R12" s="282"/>
      <c r="S12" s="285"/>
      <c r="T12" s="286" t="b">
        <f>IF(S12&gt;174,5,IF(S12&gt;164,4,IF(S12&gt;154,3,IF(S12&gt;144,2,IF(S12&gt;1,1)))))</f>
        <v>0</v>
      </c>
      <c r="U12" s="35">
        <f>S12-R12</f>
        <v>0</v>
      </c>
      <c r="V12" s="282"/>
      <c r="W12" s="287"/>
      <c r="X12" s="286" t="str">
        <f>IF(W12&lt;1,"#",IF(W12&lt;18.5,5,IF(W12&lt;20.5,4,IF(W12&lt;22.5,3,IF(W12&lt;26.1,2,IF(W12&lt;100,1))))))</f>
        <v>#</v>
      </c>
      <c r="Y12" s="36">
        <f>V12-W12</f>
        <v>0</v>
      </c>
      <c r="Z12" s="282"/>
      <c r="AA12" s="288"/>
      <c r="AB12" s="289" t="b">
        <f>IF(AA12&gt;34,5,IF(AA12&gt;29,4,IF(AA12&gt;24,3,IF(AA12&gt;20,2,IF(AA12&gt;1,1)))))</f>
        <v>0</v>
      </c>
      <c r="AC12" s="35">
        <f>AA12-Z12</f>
        <v>0</v>
      </c>
      <c r="AD12" s="282"/>
      <c r="AE12" s="290"/>
      <c r="AF12" s="289" t="b">
        <f>IF(AE12&gt;64,5,IF(AE12&gt;59,4,IF(AE12&gt;54,3,IF(AE12&gt;49,2,IF(AE12&gt;1,1)))))</f>
        <v>0</v>
      </c>
      <c r="AG12" s="35">
        <f>AE12-AD12</f>
        <v>0</v>
      </c>
      <c r="AH12" s="282"/>
      <c r="AI12" s="291"/>
      <c r="AJ12" s="292" t="b">
        <f>IF(AI12&gt;42,5,IF(AI12&gt;32,4,IF(AI12&gt;22,3,IF(AI12&gt;13,2,IF(AI12&gt;0,1)))))</f>
        <v>0</v>
      </c>
      <c r="AK12" s="114">
        <f>AI12-AH12</f>
        <v>0</v>
      </c>
      <c r="AL12" s="599"/>
      <c r="AM12" s="601"/>
      <c r="AN12" s="292" t="b">
        <f>IF(AM12&gt;1149,5,IF(AM12&gt;1099,4,IF(AM12&gt;999,3,IF(AM12&gt;890,2,IF(AM12&gt;0,1)))))</f>
        <v>0</v>
      </c>
      <c r="AO12" s="123">
        <f>AM12-AL12</f>
        <v>0</v>
      </c>
      <c r="AP12" s="293"/>
      <c r="AQ12" s="294" t="e">
        <f>AVERAGE(P12,T12,X12,AB12,AF12,AJ12,AN12)</f>
        <v>#DIV/0!</v>
      </c>
      <c r="AR12" s="295" t="str">
        <f>IF(Q12&lt;1,"*")</f>
        <v>*</v>
      </c>
      <c r="AS12" s="296" t="str">
        <f>IF(U12&lt;1,"*")</f>
        <v>*</v>
      </c>
      <c r="AT12" s="296" t="str">
        <f>IF(Y12&lt;0.1,"*")</f>
        <v>*</v>
      </c>
      <c r="AU12" s="296" t="str">
        <f>IF(AC12&lt;1,"*")</f>
        <v>*</v>
      </c>
      <c r="AV12" s="296" t="str">
        <f>IF(AG12&lt;1,"*")</f>
        <v>*</v>
      </c>
      <c r="AW12" s="296" t="str">
        <f>IF(AK12&lt;1,"*")</f>
        <v>*</v>
      </c>
      <c r="AX12" s="297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98" t="s">
        <v>24</v>
      </c>
      <c r="B13" s="299"/>
      <c r="C13" s="299"/>
      <c r="D13" s="300" t="s">
        <v>138</v>
      </c>
      <c r="E13" s="301"/>
      <c r="F13" s="302"/>
      <c r="G13" s="30">
        <f aca="true" t="shared" si="2" ref="G13:G31">F13-E13</f>
        <v>0</v>
      </c>
      <c r="H13" s="10"/>
      <c r="I13" s="302"/>
      <c r="J13" s="30">
        <f aca="true" t="shared" si="3" ref="J13:J31">I13-H13</f>
        <v>0</v>
      </c>
      <c r="K13" s="10"/>
      <c r="L13" s="302"/>
      <c r="M13" s="30">
        <f t="shared" si="0"/>
        <v>0</v>
      </c>
      <c r="N13" s="303"/>
      <c r="O13" s="304"/>
      <c r="P13" s="305" t="b">
        <f t="shared" si="1"/>
        <v>0</v>
      </c>
      <c r="Q13" s="37">
        <f aca="true" t="shared" si="4" ref="Q13:Q31">O13-N13</f>
        <v>0</v>
      </c>
      <c r="R13" s="303"/>
      <c r="S13" s="306"/>
      <c r="T13" s="307" t="b">
        <f aca="true" t="shared" si="5" ref="T13:T31">IF(S13&gt;174,5,IF(S13&gt;164,4,IF(S13&gt;154,3,IF(S13&gt;144,2,IF(S13&gt;1,1)))))</f>
        <v>0</v>
      </c>
      <c r="U13" s="37">
        <f aca="true" t="shared" si="6" ref="U13:U31">S13-R13</f>
        <v>0</v>
      </c>
      <c r="V13" s="303"/>
      <c r="W13" s="308"/>
      <c r="X13" s="307" t="str">
        <f aca="true" t="shared" si="7" ref="X13:X31">IF(W13&lt;1,"#",IF(W13&lt;18.5,5,IF(W13&lt;20.5,4,IF(W13&lt;22.5,3,IF(W13&lt;26.1,2,IF(W13&lt;100,1))))))</f>
        <v>#</v>
      </c>
      <c r="Y13" s="38">
        <f aca="true" t="shared" si="8" ref="Y13:Y31">V13-W13</f>
        <v>0</v>
      </c>
      <c r="Z13" s="303"/>
      <c r="AA13" s="309"/>
      <c r="AB13" s="310" t="b">
        <f aca="true" t="shared" si="9" ref="AB13:AB31">IF(AA13&gt;34,5,IF(AA13&gt;29,4,IF(AA13&gt;24,3,IF(AA13&gt;20,2,IF(AA13&gt;1,1)))))</f>
        <v>0</v>
      </c>
      <c r="AC13" s="37">
        <f aca="true" t="shared" si="10" ref="AC13:AC31">AA13-Z13</f>
        <v>0</v>
      </c>
      <c r="AD13" s="303"/>
      <c r="AE13" s="311"/>
      <c r="AF13" s="310" t="b">
        <f aca="true" t="shared" si="11" ref="AF13:AF31">IF(AE13&gt;64,5,IF(AE13&gt;59,4,IF(AE13&gt;54,3,IF(AE13&gt;49,2,IF(AE13&gt;1,1)))))</f>
        <v>0</v>
      </c>
      <c r="AG13" s="37">
        <f aca="true" t="shared" si="12" ref="AG13:AG31">AE13-AD13</f>
        <v>0</v>
      </c>
      <c r="AH13" s="303"/>
      <c r="AI13" s="312"/>
      <c r="AJ13" s="313" t="b">
        <f aca="true" t="shared" si="13" ref="AJ13:AJ31">IF(AI13&gt;42,5,IF(AI13&gt;32,4,IF(AI13&gt;22,3,IF(AI13&gt;13,2,IF(AI13&gt;0,1)))))</f>
        <v>0</v>
      </c>
      <c r="AK13" s="115">
        <f aca="true" t="shared" si="14" ref="AK13:AK31">AI13-AH13</f>
        <v>0</v>
      </c>
      <c r="AL13" s="121"/>
      <c r="AM13" s="602"/>
      <c r="AN13" s="313" t="b">
        <f aca="true" t="shared" si="15" ref="AN13:AN31">IF(AM13&gt;1149,5,IF(AM13&gt;1099,4,IF(AM13&gt;999,3,IF(AM13&gt;890,2,IF(AM13&gt;0,1)))))</f>
        <v>0</v>
      </c>
      <c r="AO13" s="124">
        <f aca="true" t="shared" si="16" ref="AO13:AO31">AM13-AL13</f>
        <v>0</v>
      </c>
      <c r="AP13" s="314"/>
      <c r="AQ13" s="315" t="e">
        <f aca="true" t="shared" si="17" ref="AQ13:AQ31">AVERAGE(P13,T13,X13,AB13,AF13,AJ13,AN13)</f>
        <v>#DIV/0!</v>
      </c>
      <c r="AR13" s="316" t="str">
        <f aca="true" t="shared" si="18" ref="AR13:AR31">IF(Q13&lt;1,"*")</f>
        <v>*</v>
      </c>
      <c r="AS13" s="317" t="str">
        <f aca="true" t="shared" si="19" ref="AS13:AS31">IF(U13&lt;1,"*")</f>
        <v>*</v>
      </c>
      <c r="AT13" s="317" t="str">
        <f aca="true" t="shared" si="20" ref="AT13:AT31">IF(Y13&lt;0.1,"*")</f>
        <v>*</v>
      </c>
      <c r="AU13" s="317" t="str">
        <f aca="true" t="shared" si="21" ref="AU13:AU31">IF(AC13&lt;1,"*")</f>
        <v>*</v>
      </c>
      <c r="AV13" s="317" t="str">
        <f aca="true" t="shared" si="22" ref="AV13:AV31">IF(AG13&lt;1,"*")</f>
        <v>*</v>
      </c>
      <c r="AW13" s="317" t="str">
        <f aca="true" t="shared" si="23" ref="AW13:AW31">IF(AK13&lt;1,"*")</f>
        <v>*</v>
      </c>
      <c r="AX13" s="318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98" t="s">
        <v>25</v>
      </c>
      <c r="B14" s="299"/>
      <c r="C14" s="299"/>
      <c r="D14" s="300" t="s">
        <v>138</v>
      </c>
      <c r="E14" s="301"/>
      <c r="F14" s="302"/>
      <c r="G14" s="30">
        <f t="shared" si="2"/>
        <v>0</v>
      </c>
      <c r="H14" s="10"/>
      <c r="I14" s="302"/>
      <c r="J14" s="30">
        <f t="shared" si="3"/>
        <v>0</v>
      </c>
      <c r="K14" s="10"/>
      <c r="L14" s="302"/>
      <c r="M14" s="30">
        <f t="shared" si="0"/>
        <v>0</v>
      </c>
      <c r="N14" s="303"/>
      <c r="O14" s="304"/>
      <c r="P14" s="305" t="b">
        <f t="shared" si="1"/>
        <v>0</v>
      </c>
      <c r="Q14" s="37">
        <f t="shared" si="4"/>
        <v>0</v>
      </c>
      <c r="R14" s="303"/>
      <c r="S14" s="306"/>
      <c r="T14" s="307" t="b">
        <f t="shared" si="5"/>
        <v>0</v>
      </c>
      <c r="U14" s="37">
        <f t="shared" si="6"/>
        <v>0</v>
      </c>
      <c r="V14" s="303"/>
      <c r="W14" s="308"/>
      <c r="X14" s="307" t="str">
        <f t="shared" si="7"/>
        <v>#</v>
      </c>
      <c r="Y14" s="38">
        <f t="shared" si="8"/>
        <v>0</v>
      </c>
      <c r="Z14" s="303"/>
      <c r="AA14" s="309"/>
      <c r="AB14" s="310" t="b">
        <f t="shared" si="9"/>
        <v>0</v>
      </c>
      <c r="AC14" s="37">
        <f t="shared" si="10"/>
        <v>0</v>
      </c>
      <c r="AD14" s="303"/>
      <c r="AE14" s="311"/>
      <c r="AF14" s="310" t="b">
        <f t="shared" si="11"/>
        <v>0</v>
      </c>
      <c r="AG14" s="37">
        <f t="shared" si="12"/>
        <v>0</v>
      </c>
      <c r="AH14" s="303"/>
      <c r="AI14" s="312"/>
      <c r="AJ14" s="313" t="b">
        <f t="shared" si="13"/>
        <v>0</v>
      </c>
      <c r="AK14" s="115">
        <f t="shared" si="14"/>
        <v>0</v>
      </c>
      <c r="AL14" s="121"/>
      <c r="AM14" s="602"/>
      <c r="AN14" s="313" t="b">
        <f t="shared" si="15"/>
        <v>0</v>
      </c>
      <c r="AO14" s="124">
        <f t="shared" si="16"/>
        <v>0</v>
      </c>
      <c r="AP14" s="314"/>
      <c r="AQ14" s="315" t="e">
        <f t="shared" si="17"/>
        <v>#DIV/0!</v>
      </c>
      <c r="AR14" s="316" t="str">
        <f t="shared" si="18"/>
        <v>*</v>
      </c>
      <c r="AS14" s="317" t="str">
        <f t="shared" si="19"/>
        <v>*</v>
      </c>
      <c r="AT14" s="317" t="str">
        <f t="shared" si="20"/>
        <v>*</v>
      </c>
      <c r="AU14" s="317" t="str">
        <f t="shared" si="21"/>
        <v>*</v>
      </c>
      <c r="AV14" s="317" t="str">
        <f t="shared" si="22"/>
        <v>*</v>
      </c>
      <c r="AW14" s="317" t="str">
        <f t="shared" si="23"/>
        <v>*</v>
      </c>
      <c r="AX14" s="318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98" t="s">
        <v>26</v>
      </c>
      <c r="B15" s="299"/>
      <c r="C15" s="299"/>
      <c r="D15" s="300" t="s">
        <v>138</v>
      </c>
      <c r="E15" s="301"/>
      <c r="F15" s="302"/>
      <c r="G15" s="30">
        <f t="shared" si="2"/>
        <v>0</v>
      </c>
      <c r="H15" s="10"/>
      <c r="I15" s="302"/>
      <c r="J15" s="30">
        <f t="shared" si="3"/>
        <v>0</v>
      </c>
      <c r="K15" s="10"/>
      <c r="L15" s="302"/>
      <c r="M15" s="30">
        <f t="shared" si="0"/>
        <v>0</v>
      </c>
      <c r="N15" s="303"/>
      <c r="O15" s="304"/>
      <c r="P15" s="305" t="b">
        <f t="shared" si="1"/>
        <v>0</v>
      </c>
      <c r="Q15" s="37">
        <f t="shared" si="4"/>
        <v>0</v>
      </c>
      <c r="R15" s="303"/>
      <c r="S15" s="306"/>
      <c r="T15" s="307" t="b">
        <f t="shared" si="5"/>
        <v>0</v>
      </c>
      <c r="U15" s="37">
        <f t="shared" si="6"/>
        <v>0</v>
      </c>
      <c r="V15" s="303"/>
      <c r="W15" s="308"/>
      <c r="X15" s="307" t="str">
        <f t="shared" si="7"/>
        <v>#</v>
      </c>
      <c r="Y15" s="38">
        <f t="shared" si="8"/>
        <v>0</v>
      </c>
      <c r="Z15" s="303"/>
      <c r="AA15" s="309"/>
      <c r="AB15" s="310" t="b">
        <f t="shared" si="9"/>
        <v>0</v>
      </c>
      <c r="AC15" s="37">
        <f t="shared" si="10"/>
        <v>0</v>
      </c>
      <c r="AD15" s="303"/>
      <c r="AE15" s="311"/>
      <c r="AF15" s="310" t="b">
        <f t="shared" si="11"/>
        <v>0</v>
      </c>
      <c r="AG15" s="37">
        <f t="shared" si="12"/>
        <v>0</v>
      </c>
      <c r="AH15" s="303"/>
      <c r="AI15" s="312"/>
      <c r="AJ15" s="313" t="b">
        <f t="shared" si="13"/>
        <v>0</v>
      </c>
      <c r="AK15" s="115">
        <f t="shared" si="14"/>
        <v>0</v>
      </c>
      <c r="AL15" s="121"/>
      <c r="AM15" s="602"/>
      <c r="AN15" s="313" t="b">
        <f t="shared" si="15"/>
        <v>0</v>
      </c>
      <c r="AO15" s="124">
        <f t="shared" si="16"/>
        <v>0</v>
      </c>
      <c r="AP15" s="299"/>
      <c r="AQ15" s="315" t="e">
        <f t="shared" si="17"/>
        <v>#DIV/0!</v>
      </c>
      <c r="AR15" s="316" t="str">
        <f t="shared" si="18"/>
        <v>*</v>
      </c>
      <c r="AS15" s="317" t="str">
        <f t="shared" si="19"/>
        <v>*</v>
      </c>
      <c r="AT15" s="317" t="str">
        <f t="shared" si="20"/>
        <v>*</v>
      </c>
      <c r="AU15" s="317" t="str">
        <f t="shared" si="21"/>
        <v>*</v>
      </c>
      <c r="AV15" s="317" t="str">
        <f t="shared" si="22"/>
        <v>*</v>
      </c>
      <c r="AW15" s="317" t="str">
        <f t="shared" si="23"/>
        <v>*</v>
      </c>
      <c r="AX15" s="318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98" t="s">
        <v>27</v>
      </c>
      <c r="B16" s="299"/>
      <c r="C16" s="299"/>
      <c r="D16" s="300" t="s">
        <v>138</v>
      </c>
      <c r="E16" s="301"/>
      <c r="F16" s="302"/>
      <c r="G16" s="30">
        <f t="shared" si="2"/>
        <v>0</v>
      </c>
      <c r="H16" s="10"/>
      <c r="I16" s="302"/>
      <c r="J16" s="30">
        <f t="shared" si="3"/>
        <v>0</v>
      </c>
      <c r="K16" s="10"/>
      <c r="L16" s="302"/>
      <c r="M16" s="30">
        <f t="shared" si="0"/>
        <v>0</v>
      </c>
      <c r="N16" s="303"/>
      <c r="O16" s="304"/>
      <c r="P16" s="305" t="b">
        <f t="shared" si="1"/>
        <v>0</v>
      </c>
      <c r="Q16" s="37">
        <f t="shared" si="4"/>
        <v>0</v>
      </c>
      <c r="R16" s="303"/>
      <c r="S16" s="306"/>
      <c r="T16" s="307" t="b">
        <f t="shared" si="5"/>
        <v>0</v>
      </c>
      <c r="U16" s="37">
        <f t="shared" si="6"/>
        <v>0</v>
      </c>
      <c r="V16" s="303"/>
      <c r="W16" s="308"/>
      <c r="X16" s="307" t="str">
        <f t="shared" si="7"/>
        <v>#</v>
      </c>
      <c r="Y16" s="38">
        <f t="shared" si="8"/>
        <v>0</v>
      </c>
      <c r="Z16" s="303"/>
      <c r="AA16" s="309"/>
      <c r="AB16" s="310" t="b">
        <f t="shared" si="9"/>
        <v>0</v>
      </c>
      <c r="AC16" s="37">
        <f t="shared" si="10"/>
        <v>0</v>
      </c>
      <c r="AD16" s="303"/>
      <c r="AE16" s="311"/>
      <c r="AF16" s="310" t="b">
        <f t="shared" si="11"/>
        <v>0</v>
      </c>
      <c r="AG16" s="37">
        <f t="shared" si="12"/>
        <v>0</v>
      </c>
      <c r="AH16" s="303"/>
      <c r="AI16" s="312"/>
      <c r="AJ16" s="313" t="b">
        <f t="shared" si="13"/>
        <v>0</v>
      </c>
      <c r="AK16" s="115">
        <f t="shared" si="14"/>
        <v>0</v>
      </c>
      <c r="AL16" s="121"/>
      <c r="AM16" s="602"/>
      <c r="AN16" s="313" t="b">
        <f t="shared" si="15"/>
        <v>0</v>
      </c>
      <c r="AO16" s="124">
        <f t="shared" si="16"/>
        <v>0</v>
      </c>
      <c r="AP16" s="299"/>
      <c r="AQ16" s="315" t="e">
        <f t="shared" si="17"/>
        <v>#DIV/0!</v>
      </c>
      <c r="AR16" s="316" t="str">
        <f t="shared" si="18"/>
        <v>*</v>
      </c>
      <c r="AS16" s="317" t="str">
        <f t="shared" si="19"/>
        <v>*</v>
      </c>
      <c r="AT16" s="317" t="str">
        <f t="shared" si="20"/>
        <v>*</v>
      </c>
      <c r="AU16" s="317" t="str">
        <f t="shared" si="21"/>
        <v>*</v>
      </c>
      <c r="AV16" s="317" t="str">
        <f t="shared" si="22"/>
        <v>*</v>
      </c>
      <c r="AW16" s="317" t="str">
        <f t="shared" si="23"/>
        <v>*</v>
      </c>
      <c r="AX16" s="318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98" t="s">
        <v>28</v>
      </c>
      <c r="B17" s="299"/>
      <c r="C17" s="299"/>
      <c r="D17" s="300" t="s">
        <v>138</v>
      </c>
      <c r="E17" s="301"/>
      <c r="F17" s="302"/>
      <c r="G17" s="30">
        <f t="shared" si="2"/>
        <v>0</v>
      </c>
      <c r="H17" s="10"/>
      <c r="I17" s="302"/>
      <c r="J17" s="30">
        <f t="shared" si="3"/>
        <v>0</v>
      </c>
      <c r="K17" s="10"/>
      <c r="L17" s="302"/>
      <c r="M17" s="30">
        <f t="shared" si="0"/>
        <v>0</v>
      </c>
      <c r="N17" s="303"/>
      <c r="O17" s="304"/>
      <c r="P17" s="305" t="b">
        <f t="shared" si="1"/>
        <v>0</v>
      </c>
      <c r="Q17" s="37">
        <f t="shared" si="4"/>
        <v>0</v>
      </c>
      <c r="R17" s="303"/>
      <c r="S17" s="306"/>
      <c r="T17" s="307" t="b">
        <f t="shared" si="5"/>
        <v>0</v>
      </c>
      <c r="U17" s="37">
        <f t="shared" si="6"/>
        <v>0</v>
      </c>
      <c r="V17" s="303"/>
      <c r="W17" s="308"/>
      <c r="X17" s="307" t="str">
        <f t="shared" si="7"/>
        <v>#</v>
      </c>
      <c r="Y17" s="38">
        <f t="shared" si="8"/>
        <v>0</v>
      </c>
      <c r="Z17" s="303"/>
      <c r="AA17" s="309"/>
      <c r="AB17" s="310" t="b">
        <f t="shared" si="9"/>
        <v>0</v>
      </c>
      <c r="AC17" s="37">
        <f t="shared" si="10"/>
        <v>0</v>
      </c>
      <c r="AD17" s="303"/>
      <c r="AE17" s="311"/>
      <c r="AF17" s="310" t="b">
        <f t="shared" si="11"/>
        <v>0</v>
      </c>
      <c r="AG17" s="37">
        <f t="shared" si="12"/>
        <v>0</v>
      </c>
      <c r="AH17" s="303"/>
      <c r="AI17" s="312"/>
      <c r="AJ17" s="313" t="b">
        <f t="shared" si="13"/>
        <v>0</v>
      </c>
      <c r="AK17" s="115">
        <f t="shared" si="14"/>
        <v>0</v>
      </c>
      <c r="AL17" s="121"/>
      <c r="AM17" s="602"/>
      <c r="AN17" s="313" t="b">
        <f t="shared" si="15"/>
        <v>0</v>
      </c>
      <c r="AO17" s="124">
        <f t="shared" si="16"/>
        <v>0</v>
      </c>
      <c r="AP17" s="299"/>
      <c r="AQ17" s="315" t="e">
        <f t="shared" si="17"/>
        <v>#DIV/0!</v>
      </c>
      <c r="AR17" s="316" t="str">
        <f t="shared" si="18"/>
        <v>*</v>
      </c>
      <c r="AS17" s="317" t="str">
        <f t="shared" si="19"/>
        <v>*</v>
      </c>
      <c r="AT17" s="317" t="str">
        <f t="shared" si="20"/>
        <v>*</v>
      </c>
      <c r="AU17" s="317" t="str">
        <f t="shared" si="21"/>
        <v>*</v>
      </c>
      <c r="AV17" s="317" t="str">
        <f t="shared" si="22"/>
        <v>*</v>
      </c>
      <c r="AW17" s="317" t="str">
        <f t="shared" si="23"/>
        <v>*</v>
      </c>
      <c r="AX17" s="318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98" t="s">
        <v>29</v>
      </c>
      <c r="B18" s="299"/>
      <c r="C18" s="299"/>
      <c r="D18" s="300" t="s">
        <v>138</v>
      </c>
      <c r="E18" s="301"/>
      <c r="F18" s="302"/>
      <c r="G18" s="30">
        <f t="shared" si="2"/>
        <v>0</v>
      </c>
      <c r="H18" s="10"/>
      <c r="I18" s="302"/>
      <c r="J18" s="30">
        <f t="shared" si="3"/>
        <v>0</v>
      </c>
      <c r="K18" s="10"/>
      <c r="L18" s="302"/>
      <c r="M18" s="30">
        <f t="shared" si="0"/>
        <v>0</v>
      </c>
      <c r="N18" s="303"/>
      <c r="O18" s="304"/>
      <c r="P18" s="305" t="b">
        <f t="shared" si="1"/>
        <v>0</v>
      </c>
      <c r="Q18" s="37">
        <f t="shared" si="4"/>
        <v>0</v>
      </c>
      <c r="R18" s="303"/>
      <c r="S18" s="306"/>
      <c r="T18" s="307" t="b">
        <f t="shared" si="5"/>
        <v>0</v>
      </c>
      <c r="U18" s="37">
        <f t="shared" si="6"/>
        <v>0</v>
      </c>
      <c r="V18" s="303"/>
      <c r="W18" s="308"/>
      <c r="X18" s="307" t="str">
        <f t="shared" si="7"/>
        <v>#</v>
      </c>
      <c r="Y18" s="38">
        <f t="shared" si="8"/>
        <v>0</v>
      </c>
      <c r="Z18" s="303"/>
      <c r="AA18" s="309"/>
      <c r="AB18" s="310" t="b">
        <f t="shared" si="9"/>
        <v>0</v>
      </c>
      <c r="AC18" s="37">
        <f t="shared" si="10"/>
        <v>0</v>
      </c>
      <c r="AD18" s="303"/>
      <c r="AE18" s="311"/>
      <c r="AF18" s="310" t="b">
        <f t="shared" si="11"/>
        <v>0</v>
      </c>
      <c r="AG18" s="37">
        <f t="shared" si="12"/>
        <v>0</v>
      </c>
      <c r="AH18" s="303"/>
      <c r="AI18" s="312"/>
      <c r="AJ18" s="313" t="b">
        <f t="shared" si="13"/>
        <v>0</v>
      </c>
      <c r="AK18" s="115">
        <f t="shared" si="14"/>
        <v>0</v>
      </c>
      <c r="AL18" s="121"/>
      <c r="AM18" s="602"/>
      <c r="AN18" s="313" t="b">
        <f t="shared" si="15"/>
        <v>0</v>
      </c>
      <c r="AO18" s="124">
        <f t="shared" si="16"/>
        <v>0</v>
      </c>
      <c r="AP18" s="299"/>
      <c r="AQ18" s="315" t="e">
        <f t="shared" si="17"/>
        <v>#DIV/0!</v>
      </c>
      <c r="AR18" s="316" t="str">
        <f t="shared" si="18"/>
        <v>*</v>
      </c>
      <c r="AS18" s="317" t="str">
        <f t="shared" si="19"/>
        <v>*</v>
      </c>
      <c r="AT18" s="317" t="str">
        <f t="shared" si="20"/>
        <v>*</v>
      </c>
      <c r="AU18" s="317" t="str">
        <f t="shared" si="21"/>
        <v>*</v>
      </c>
      <c r="AV18" s="317" t="str">
        <f t="shared" si="22"/>
        <v>*</v>
      </c>
      <c r="AW18" s="317" t="str">
        <f t="shared" si="23"/>
        <v>*</v>
      </c>
      <c r="AX18" s="318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98" t="s">
        <v>30</v>
      </c>
      <c r="B19" s="299"/>
      <c r="C19" s="299"/>
      <c r="D19" s="300" t="s">
        <v>138</v>
      </c>
      <c r="E19" s="301"/>
      <c r="F19" s="302"/>
      <c r="G19" s="30">
        <f t="shared" si="2"/>
        <v>0</v>
      </c>
      <c r="H19" s="10"/>
      <c r="I19" s="302"/>
      <c r="J19" s="30">
        <f t="shared" si="3"/>
        <v>0</v>
      </c>
      <c r="K19" s="10"/>
      <c r="L19" s="302"/>
      <c r="M19" s="30">
        <f t="shared" si="0"/>
        <v>0</v>
      </c>
      <c r="N19" s="303"/>
      <c r="O19" s="304"/>
      <c r="P19" s="305" t="b">
        <f t="shared" si="1"/>
        <v>0</v>
      </c>
      <c r="Q19" s="37">
        <f t="shared" si="4"/>
        <v>0</v>
      </c>
      <c r="R19" s="303"/>
      <c r="S19" s="306"/>
      <c r="T19" s="307" t="b">
        <f t="shared" si="5"/>
        <v>0</v>
      </c>
      <c r="U19" s="37">
        <f t="shared" si="6"/>
        <v>0</v>
      </c>
      <c r="V19" s="303"/>
      <c r="W19" s="308"/>
      <c r="X19" s="307" t="str">
        <f t="shared" si="7"/>
        <v>#</v>
      </c>
      <c r="Y19" s="38">
        <f t="shared" si="8"/>
        <v>0</v>
      </c>
      <c r="Z19" s="303"/>
      <c r="AA19" s="309"/>
      <c r="AB19" s="310" t="b">
        <f t="shared" si="9"/>
        <v>0</v>
      </c>
      <c r="AC19" s="37">
        <f t="shared" si="10"/>
        <v>0</v>
      </c>
      <c r="AD19" s="303"/>
      <c r="AE19" s="311"/>
      <c r="AF19" s="310" t="b">
        <f t="shared" si="11"/>
        <v>0</v>
      </c>
      <c r="AG19" s="37">
        <f t="shared" si="12"/>
        <v>0</v>
      </c>
      <c r="AH19" s="303"/>
      <c r="AI19" s="312"/>
      <c r="AJ19" s="313" t="b">
        <f t="shared" si="13"/>
        <v>0</v>
      </c>
      <c r="AK19" s="115">
        <f t="shared" si="14"/>
        <v>0</v>
      </c>
      <c r="AL19" s="121"/>
      <c r="AM19" s="602"/>
      <c r="AN19" s="313" t="b">
        <f t="shared" si="15"/>
        <v>0</v>
      </c>
      <c r="AO19" s="124">
        <f t="shared" si="16"/>
        <v>0</v>
      </c>
      <c r="AP19" s="299"/>
      <c r="AQ19" s="315" t="e">
        <f t="shared" si="17"/>
        <v>#DIV/0!</v>
      </c>
      <c r="AR19" s="316" t="str">
        <f t="shared" si="18"/>
        <v>*</v>
      </c>
      <c r="AS19" s="317" t="str">
        <f t="shared" si="19"/>
        <v>*</v>
      </c>
      <c r="AT19" s="317" t="str">
        <f t="shared" si="20"/>
        <v>*</v>
      </c>
      <c r="AU19" s="317" t="str">
        <f t="shared" si="21"/>
        <v>*</v>
      </c>
      <c r="AV19" s="317" t="str">
        <f t="shared" si="22"/>
        <v>*</v>
      </c>
      <c r="AW19" s="317" t="str">
        <f t="shared" si="23"/>
        <v>*</v>
      </c>
      <c r="AX19" s="318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98" t="s">
        <v>31</v>
      </c>
      <c r="B20" s="299"/>
      <c r="C20" s="299"/>
      <c r="D20" s="300" t="s">
        <v>138</v>
      </c>
      <c r="E20" s="301"/>
      <c r="F20" s="302"/>
      <c r="G20" s="30">
        <f t="shared" si="2"/>
        <v>0</v>
      </c>
      <c r="H20" s="10"/>
      <c r="I20" s="302"/>
      <c r="J20" s="30">
        <f t="shared" si="3"/>
        <v>0</v>
      </c>
      <c r="K20" s="10"/>
      <c r="L20" s="302"/>
      <c r="M20" s="30">
        <f t="shared" si="0"/>
        <v>0</v>
      </c>
      <c r="N20" s="303"/>
      <c r="O20" s="304"/>
      <c r="P20" s="305" t="b">
        <f t="shared" si="1"/>
        <v>0</v>
      </c>
      <c r="Q20" s="37">
        <f t="shared" si="4"/>
        <v>0</v>
      </c>
      <c r="R20" s="303"/>
      <c r="S20" s="306"/>
      <c r="T20" s="307" t="b">
        <f t="shared" si="5"/>
        <v>0</v>
      </c>
      <c r="U20" s="37">
        <f t="shared" si="6"/>
        <v>0</v>
      </c>
      <c r="V20" s="303"/>
      <c r="W20" s="308"/>
      <c r="X20" s="307" t="str">
        <f t="shared" si="7"/>
        <v>#</v>
      </c>
      <c r="Y20" s="38">
        <f t="shared" si="8"/>
        <v>0</v>
      </c>
      <c r="Z20" s="303"/>
      <c r="AA20" s="309"/>
      <c r="AB20" s="310" t="b">
        <f t="shared" si="9"/>
        <v>0</v>
      </c>
      <c r="AC20" s="37">
        <f t="shared" si="10"/>
        <v>0</v>
      </c>
      <c r="AD20" s="303"/>
      <c r="AE20" s="311"/>
      <c r="AF20" s="310" t="b">
        <f t="shared" si="11"/>
        <v>0</v>
      </c>
      <c r="AG20" s="37">
        <f t="shared" si="12"/>
        <v>0</v>
      </c>
      <c r="AH20" s="303"/>
      <c r="AI20" s="312"/>
      <c r="AJ20" s="313" t="b">
        <f t="shared" si="13"/>
        <v>0</v>
      </c>
      <c r="AK20" s="115">
        <f t="shared" si="14"/>
        <v>0</v>
      </c>
      <c r="AL20" s="121"/>
      <c r="AM20" s="602"/>
      <c r="AN20" s="313" t="b">
        <f t="shared" si="15"/>
        <v>0</v>
      </c>
      <c r="AO20" s="124">
        <f t="shared" si="16"/>
        <v>0</v>
      </c>
      <c r="AP20" s="299"/>
      <c r="AQ20" s="315" t="e">
        <f t="shared" si="17"/>
        <v>#DIV/0!</v>
      </c>
      <c r="AR20" s="316" t="str">
        <f t="shared" si="18"/>
        <v>*</v>
      </c>
      <c r="AS20" s="317" t="str">
        <f t="shared" si="19"/>
        <v>*</v>
      </c>
      <c r="AT20" s="317" t="str">
        <f t="shared" si="20"/>
        <v>*</v>
      </c>
      <c r="AU20" s="317" t="str">
        <f t="shared" si="21"/>
        <v>*</v>
      </c>
      <c r="AV20" s="317" t="str">
        <f t="shared" si="22"/>
        <v>*</v>
      </c>
      <c r="AW20" s="317" t="str">
        <f t="shared" si="23"/>
        <v>*</v>
      </c>
      <c r="AX20" s="318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98" t="s">
        <v>32</v>
      </c>
      <c r="B21" s="299"/>
      <c r="C21" s="299"/>
      <c r="D21" s="300" t="s">
        <v>138</v>
      </c>
      <c r="E21" s="301"/>
      <c r="F21" s="302"/>
      <c r="G21" s="30">
        <f t="shared" si="2"/>
        <v>0</v>
      </c>
      <c r="H21" s="10"/>
      <c r="I21" s="302"/>
      <c r="J21" s="30">
        <f t="shared" si="3"/>
        <v>0</v>
      </c>
      <c r="K21" s="10"/>
      <c r="L21" s="302"/>
      <c r="M21" s="30">
        <f t="shared" si="0"/>
        <v>0</v>
      </c>
      <c r="N21" s="303"/>
      <c r="O21" s="304"/>
      <c r="P21" s="305" t="b">
        <f t="shared" si="1"/>
        <v>0</v>
      </c>
      <c r="Q21" s="37">
        <f t="shared" si="4"/>
        <v>0</v>
      </c>
      <c r="R21" s="303"/>
      <c r="S21" s="306"/>
      <c r="T21" s="307" t="b">
        <f t="shared" si="5"/>
        <v>0</v>
      </c>
      <c r="U21" s="37">
        <f t="shared" si="6"/>
        <v>0</v>
      </c>
      <c r="V21" s="303"/>
      <c r="W21" s="308"/>
      <c r="X21" s="307" t="str">
        <f t="shared" si="7"/>
        <v>#</v>
      </c>
      <c r="Y21" s="38">
        <f t="shared" si="8"/>
        <v>0</v>
      </c>
      <c r="Z21" s="303"/>
      <c r="AA21" s="309"/>
      <c r="AB21" s="310" t="b">
        <f t="shared" si="9"/>
        <v>0</v>
      </c>
      <c r="AC21" s="37">
        <f t="shared" si="10"/>
        <v>0</v>
      </c>
      <c r="AD21" s="303"/>
      <c r="AE21" s="311"/>
      <c r="AF21" s="310" t="b">
        <f t="shared" si="11"/>
        <v>0</v>
      </c>
      <c r="AG21" s="37">
        <f t="shared" si="12"/>
        <v>0</v>
      </c>
      <c r="AH21" s="303"/>
      <c r="AI21" s="312"/>
      <c r="AJ21" s="313" t="b">
        <f t="shared" si="13"/>
        <v>0</v>
      </c>
      <c r="AK21" s="115">
        <f t="shared" si="14"/>
        <v>0</v>
      </c>
      <c r="AL21" s="121"/>
      <c r="AM21" s="602"/>
      <c r="AN21" s="313" t="b">
        <f t="shared" si="15"/>
        <v>0</v>
      </c>
      <c r="AO21" s="124">
        <f t="shared" si="16"/>
        <v>0</v>
      </c>
      <c r="AP21" s="299"/>
      <c r="AQ21" s="315" t="e">
        <f t="shared" si="17"/>
        <v>#DIV/0!</v>
      </c>
      <c r="AR21" s="316" t="str">
        <f t="shared" si="18"/>
        <v>*</v>
      </c>
      <c r="AS21" s="317" t="str">
        <f t="shared" si="19"/>
        <v>*</v>
      </c>
      <c r="AT21" s="317" t="str">
        <f t="shared" si="20"/>
        <v>*</v>
      </c>
      <c r="AU21" s="317" t="str">
        <f t="shared" si="21"/>
        <v>*</v>
      </c>
      <c r="AV21" s="317" t="str">
        <f t="shared" si="22"/>
        <v>*</v>
      </c>
      <c r="AW21" s="317" t="str">
        <f t="shared" si="23"/>
        <v>*</v>
      </c>
      <c r="AX21" s="318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98" t="s">
        <v>33</v>
      </c>
      <c r="B22" s="299"/>
      <c r="C22" s="299"/>
      <c r="D22" s="300" t="s">
        <v>138</v>
      </c>
      <c r="E22" s="301"/>
      <c r="F22" s="302"/>
      <c r="G22" s="30">
        <f t="shared" si="2"/>
        <v>0</v>
      </c>
      <c r="H22" s="10"/>
      <c r="I22" s="302"/>
      <c r="J22" s="30">
        <f t="shared" si="3"/>
        <v>0</v>
      </c>
      <c r="K22" s="10"/>
      <c r="L22" s="302"/>
      <c r="M22" s="30">
        <f t="shared" si="0"/>
        <v>0</v>
      </c>
      <c r="N22" s="303"/>
      <c r="O22" s="304"/>
      <c r="P22" s="305" t="b">
        <f t="shared" si="1"/>
        <v>0</v>
      </c>
      <c r="Q22" s="37">
        <f t="shared" si="4"/>
        <v>0</v>
      </c>
      <c r="R22" s="303"/>
      <c r="S22" s="306"/>
      <c r="T22" s="307" t="b">
        <f t="shared" si="5"/>
        <v>0</v>
      </c>
      <c r="U22" s="37">
        <f t="shared" si="6"/>
        <v>0</v>
      </c>
      <c r="V22" s="303"/>
      <c r="W22" s="308"/>
      <c r="X22" s="307" t="str">
        <f t="shared" si="7"/>
        <v>#</v>
      </c>
      <c r="Y22" s="38">
        <f t="shared" si="8"/>
        <v>0</v>
      </c>
      <c r="Z22" s="303"/>
      <c r="AA22" s="309"/>
      <c r="AB22" s="310" t="b">
        <f t="shared" si="9"/>
        <v>0</v>
      </c>
      <c r="AC22" s="37">
        <f t="shared" si="10"/>
        <v>0</v>
      </c>
      <c r="AD22" s="303"/>
      <c r="AE22" s="311"/>
      <c r="AF22" s="310" t="b">
        <f t="shared" si="11"/>
        <v>0</v>
      </c>
      <c r="AG22" s="37">
        <f t="shared" si="12"/>
        <v>0</v>
      </c>
      <c r="AH22" s="303"/>
      <c r="AI22" s="312"/>
      <c r="AJ22" s="313" t="b">
        <f t="shared" si="13"/>
        <v>0</v>
      </c>
      <c r="AK22" s="115">
        <f t="shared" si="14"/>
        <v>0</v>
      </c>
      <c r="AL22" s="121"/>
      <c r="AM22" s="602"/>
      <c r="AN22" s="313" t="b">
        <f t="shared" si="15"/>
        <v>0</v>
      </c>
      <c r="AO22" s="124">
        <f t="shared" si="16"/>
        <v>0</v>
      </c>
      <c r="AP22" s="299"/>
      <c r="AQ22" s="315" t="e">
        <f t="shared" si="17"/>
        <v>#DIV/0!</v>
      </c>
      <c r="AR22" s="316" t="str">
        <f t="shared" si="18"/>
        <v>*</v>
      </c>
      <c r="AS22" s="317" t="str">
        <f t="shared" si="19"/>
        <v>*</v>
      </c>
      <c r="AT22" s="317" t="str">
        <f t="shared" si="20"/>
        <v>*</v>
      </c>
      <c r="AU22" s="317" t="str">
        <f t="shared" si="21"/>
        <v>*</v>
      </c>
      <c r="AV22" s="317" t="str">
        <f t="shared" si="22"/>
        <v>*</v>
      </c>
      <c r="AW22" s="317" t="str">
        <f t="shared" si="23"/>
        <v>*</v>
      </c>
      <c r="AX22" s="318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98" t="s">
        <v>34</v>
      </c>
      <c r="B23" s="299"/>
      <c r="C23" s="299"/>
      <c r="D23" s="300" t="s">
        <v>138</v>
      </c>
      <c r="E23" s="301"/>
      <c r="F23" s="302"/>
      <c r="G23" s="30">
        <f t="shared" si="2"/>
        <v>0</v>
      </c>
      <c r="H23" s="10"/>
      <c r="I23" s="302"/>
      <c r="J23" s="30">
        <f t="shared" si="3"/>
        <v>0</v>
      </c>
      <c r="K23" s="10"/>
      <c r="L23" s="302"/>
      <c r="M23" s="30">
        <f t="shared" si="0"/>
        <v>0</v>
      </c>
      <c r="N23" s="303"/>
      <c r="O23" s="304"/>
      <c r="P23" s="305" t="b">
        <f t="shared" si="1"/>
        <v>0</v>
      </c>
      <c r="Q23" s="37">
        <f t="shared" si="4"/>
        <v>0</v>
      </c>
      <c r="R23" s="303"/>
      <c r="S23" s="306"/>
      <c r="T23" s="307" t="b">
        <f t="shared" si="5"/>
        <v>0</v>
      </c>
      <c r="U23" s="37">
        <f t="shared" si="6"/>
        <v>0</v>
      </c>
      <c r="V23" s="303"/>
      <c r="W23" s="308"/>
      <c r="X23" s="307" t="str">
        <f t="shared" si="7"/>
        <v>#</v>
      </c>
      <c r="Y23" s="38">
        <f t="shared" si="8"/>
        <v>0</v>
      </c>
      <c r="Z23" s="303"/>
      <c r="AA23" s="309"/>
      <c r="AB23" s="310" t="b">
        <f t="shared" si="9"/>
        <v>0</v>
      </c>
      <c r="AC23" s="37">
        <f t="shared" si="10"/>
        <v>0</v>
      </c>
      <c r="AD23" s="303"/>
      <c r="AE23" s="311"/>
      <c r="AF23" s="310" t="b">
        <f t="shared" si="11"/>
        <v>0</v>
      </c>
      <c r="AG23" s="37">
        <f t="shared" si="12"/>
        <v>0</v>
      </c>
      <c r="AH23" s="303"/>
      <c r="AI23" s="312"/>
      <c r="AJ23" s="313" t="b">
        <f t="shared" si="13"/>
        <v>0</v>
      </c>
      <c r="AK23" s="115">
        <f t="shared" si="14"/>
        <v>0</v>
      </c>
      <c r="AL23" s="121"/>
      <c r="AM23" s="602"/>
      <c r="AN23" s="313" t="b">
        <f t="shared" si="15"/>
        <v>0</v>
      </c>
      <c r="AO23" s="124">
        <f t="shared" si="16"/>
        <v>0</v>
      </c>
      <c r="AP23" s="299"/>
      <c r="AQ23" s="315" t="e">
        <f t="shared" si="17"/>
        <v>#DIV/0!</v>
      </c>
      <c r="AR23" s="316" t="str">
        <f t="shared" si="18"/>
        <v>*</v>
      </c>
      <c r="AS23" s="317" t="str">
        <f t="shared" si="19"/>
        <v>*</v>
      </c>
      <c r="AT23" s="317" t="str">
        <f t="shared" si="20"/>
        <v>*</v>
      </c>
      <c r="AU23" s="317" t="str">
        <f t="shared" si="21"/>
        <v>*</v>
      </c>
      <c r="AV23" s="317" t="str">
        <f t="shared" si="22"/>
        <v>*</v>
      </c>
      <c r="AW23" s="317" t="str">
        <f t="shared" si="23"/>
        <v>*</v>
      </c>
      <c r="AX23" s="318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98" t="s">
        <v>35</v>
      </c>
      <c r="B24" s="299"/>
      <c r="C24" s="299"/>
      <c r="D24" s="300" t="s">
        <v>138</v>
      </c>
      <c r="E24" s="301"/>
      <c r="F24" s="302"/>
      <c r="G24" s="30">
        <f t="shared" si="2"/>
        <v>0</v>
      </c>
      <c r="H24" s="10"/>
      <c r="I24" s="302"/>
      <c r="J24" s="30">
        <f t="shared" si="3"/>
        <v>0</v>
      </c>
      <c r="K24" s="10"/>
      <c r="L24" s="302"/>
      <c r="M24" s="30">
        <f t="shared" si="0"/>
        <v>0</v>
      </c>
      <c r="N24" s="303"/>
      <c r="O24" s="304"/>
      <c r="P24" s="305" t="b">
        <f t="shared" si="1"/>
        <v>0</v>
      </c>
      <c r="Q24" s="37">
        <f t="shared" si="4"/>
        <v>0</v>
      </c>
      <c r="R24" s="303"/>
      <c r="S24" s="306"/>
      <c r="T24" s="307" t="b">
        <f t="shared" si="5"/>
        <v>0</v>
      </c>
      <c r="U24" s="37">
        <f t="shared" si="6"/>
        <v>0</v>
      </c>
      <c r="V24" s="303"/>
      <c r="W24" s="308"/>
      <c r="X24" s="307" t="str">
        <f t="shared" si="7"/>
        <v>#</v>
      </c>
      <c r="Y24" s="38">
        <f t="shared" si="8"/>
        <v>0</v>
      </c>
      <c r="Z24" s="303"/>
      <c r="AA24" s="309"/>
      <c r="AB24" s="310" t="b">
        <f t="shared" si="9"/>
        <v>0</v>
      </c>
      <c r="AC24" s="37">
        <f t="shared" si="10"/>
        <v>0</v>
      </c>
      <c r="AD24" s="303"/>
      <c r="AE24" s="311"/>
      <c r="AF24" s="310" t="b">
        <f t="shared" si="11"/>
        <v>0</v>
      </c>
      <c r="AG24" s="37">
        <f t="shared" si="12"/>
        <v>0</v>
      </c>
      <c r="AH24" s="303"/>
      <c r="AI24" s="312"/>
      <c r="AJ24" s="313" t="b">
        <f t="shared" si="13"/>
        <v>0</v>
      </c>
      <c r="AK24" s="115">
        <f t="shared" si="14"/>
        <v>0</v>
      </c>
      <c r="AL24" s="121"/>
      <c r="AM24" s="602"/>
      <c r="AN24" s="313" t="b">
        <f t="shared" si="15"/>
        <v>0</v>
      </c>
      <c r="AO24" s="124">
        <f t="shared" si="16"/>
        <v>0</v>
      </c>
      <c r="AP24" s="299"/>
      <c r="AQ24" s="315" t="e">
        <f t="shared" si="17"/>
        <v>#DIV/0!</v>
      </c>
      <c r="AR24" s="316" t="str">
        <f t="shared" si="18"/>
        <v>*</v>
      </c>
      <c r="AS24" s="317" t="str">
        <f t="shared" si="19"/>
        <v>*</v>
      </c>
      <c r="AT24" s="317" t="str">
        <f t="shared" si="20"/>
        <v>*</v>
      </c>
      <c r="AU24" s="317" t="str">
        <f t="shared" si="21"/>
        <v>*</v>
      </c>
      <c r="AV24" s="317" t="str">
        <f t="shared" si="22"/>
        <v>*</v>
      </c>
      <c r="AW24" s="317" t="str">
        <f t="shared" si="23"/>
        <v>*</v>
      </c>
      <c r="AX24" s="318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98" t="s">
        <v>36</v>
      </c>
      <c r="B25" s="299"/>
      <c r="C25" s="299"/>
      <c r="D25" s="300" t="s">
        <v>138</v>
      </c>
      <c r="E25" s="301"/>
      <c r="F25" s="302"/>
      <c r="G25" s="30">
        <f t="shared" si="2"/>
        <v>0</v>
      </c>
      <c r="H25" s="10"/>
      <c r="I25" s="302"/>
      <c r="J25" s="30">
        <f t="shared" si="3"/>
        <v>0</v>
      </c>
      <c r="K25" s="10"/>
      <c r="L25" s="302"/>
      <c r="M25" s="30">
        <f t="shared" si="0"/>
        <v>0</v>
      </c>
      <c r="N25" s="303"/>
      <c r="O25" s="304"/>
      <c r="P25" s="305" t="b">
        <f t="shared" si="1"/>
        <v>0</v>
      </c>
      <c r="Q25" s="37">
        <f t="shared" si="4"/>
        <v>0</v>
      </c>
      <c r="R25" s="303"/>
      <c r="S25" s="306"/>
      <c r="T25" s="307" t="b">
        <f t="shared" si="5"/>
        <v>0</v>
      </c>
      <c r="U25" s="37">
        <f t="shared" si="6"/>
        <v>0</v>
      </c>
      <c r="V25" s="303"/>
      <c r="W25" s="308"/>
      <c r="X25" s="307" t="str">
        <f t="shared" si="7"/>
        <v>#</v>
      </c>
      <c r="Y25" s="38">
        <f t="shared" si="8"/>
        <v>0</v>
      </c>
      <c r="Z25" s="303"/>
      <c r="AA25" s="309"/>
      <c r="AB25" s="310" t="b">
        <f t="shared" si="9"/>
        <v>0</v>
      </c>
      <c r="AC25" s="37">
        <f t="shared" si="10"/>
        <v>0</v>
      </c>
      <c r="AD25" s="303"/>
      <c r="AE25" s="311"/>
      <c r="AF25" s="310" t="b">
        <f t="shared" si="11"/>
        <v>0</v>
      </c>
      <c r="AG25" s="37">
        <f t="shared" si="12"/>
        <v>0</v>
      </c>
      <c r="AH25" s="303"/>
      <c r="AI25" s="312"/>
      <c r="AJ25" s="313" t="b">
        <f t="shared" si="13"/>
        <v>0</v>
      </c>
      <c r="AK25" s="115">
        <f t="shared" si="14"/>
        <v>0</v>
      </c>
      <c r="AL25" s="121"/>
      <c r="AM25" s="602"/>
      <c r="AN25" s="313" t="b">
        <f t="shared" si="15"/>
        <v>0</v>
      </c>
      <c r="AO25" s="124">
        <f t="shared" si="16"/>
        <v>0</v>
      </c>
      <c r="AP25" s="299"/>
      <c r="AQ25" s="315" t="e">
        <f t="shared" si="17"/>
        <v>#DIV/0!</v>
      </c>
      <c r="AR25" s="316" t="str">
        <f t="shared" si="18"/>
        <v>*</v>
      </c>
      <c r="AS25" s="317" t="str">
        <f t="shared" si="19"/>
        <v>*</v>
      </c>
      <c r="AT25" s="317" t="str">
        <f t="shared" si="20"/>
        <v>*</v>
      </c>
      <c r="AU25" s="317" t="str">
        <f t="shared" si="21"/>
        <v>*</v>
      </c>
      <c r="AV25" s="317" t="str">
        <f t="shared" si="22"/>
        <v>*</v>
      </c>
      <c r="AW25" s="317" t="str">
        <f t="shared" si="23"/>
        <v>*</v>
      </c>
      <c r="AX25" s="318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98" t="s">
        <v>37</v>
      </c>
      <c r="B26" s="299"/>
      <c r="C26" s="299"/>
      <c r="D26" s="300" t="s">
        <v>138</v>
      </c>
      <c r="E26" s="301"/>
      <c r="F26" s="302"/>
      <c r="G26" s="30">
        <f t="shared" si="2"/>
        <v>0</v>
      </c>
      <c r="H26" s="10"/>
      <c r="I26" s="302"/>
      <c r="J26" s="30">
        <f t="shared" si="3"/>
        <v>0</v>
      </c>
      <c r="K26" s="10"/>
      <c r="L26" s="302"/>
      <c r="M26" s="30">
        <f t="shared" si="0"/>
        <v>0</v>
      </c>
      <c r="N26" s="303"/>
      <c r="O26" s="304"/>
      <c r="P26" s="305" t="b">
        <f t="shared" si="1"/>
        <v>0</v>
      </c>
      <c r="Q26" s="37">
        <f t="shared" si="4"/>
        <v>0</v>
      </c>
      <c r="R26" s="303"/>
      <c r="S26" s="306"/>
      <c r="T26" s="307" t="b">
        <f t="shared" si="5"/>
        <v>0</v>
      </c>
      <c r="U26" s="37">
        <f t="shared" si="6"/>
        <v>0</v>
      </c>
      <c r="V26" s="303"/>
      <c r="W26" s="308"/>
      <c r="X26" s="307" t="str">
        <f t="shared" si="7"/>
        <v>#</v>
      </c>
      <c r="Y26" s="38">
        <f t="shared" si="8"/>
        <v>0</v>
      </c>
      <c r="Z26" s="303"/>
      <c r="AA26" s="309"/>
      <c r="AB26" s="310" t="b">
        <f t="shared" si="9"/>
        <v>0</v>
      </c>
      <c r="AC26" s="37">
        <f t="shared" si="10"/>
        <v>0</v>
      </c>
      <c r="AD26" s="303"/>
      <c r="AE26" s="311"/>
      <c r="AF26" s="310" t="b">
        <f t="shared" si="11"/>
        <v>0</v>
      </c>
      <c r="AG26" s="37">
        <f t="shared" si="12"/>
        <v>0</v>
      </c>
      <c r="AH26" s="303"/>
      <c r="AI26" s="312"/>
      <c r="AJ26" s="313" t="b">
        <f t="shared" si="13"/>
        <v>0</v>
      </c>
      <c r="AK26" s="115">
        <f t="shared" si="14"/>
        <v>0</v>
      </c>
      <c r="AL26" s="121"/>
      <c r="AM26" s="602"/>
      <c r="AN26" s="313" t="b">
        <f t="shared" si="15"/>
        <v>0</v>
      </c>
      <c r="AO26" s="124">
        <f t="shared" si="16"/>
        <v>0</v>
      </c>
      <c r="AP26" s="299"/>
      <c r="AQ26" s="315" t="e">
        <f t="shared" si="17"/>
        <v>#DIV/0!</v>
      </c>
      <c r="AR26" s="316" t="str">
        <f t="shared" si="18"/>
        <v>*</v>
      </c>
      <c r="AS26" s="317" t="str">
        <f t="shared" si="19"/>
        <v>*</v>
      </c>
      <c r="AT26" s="317" t="str">
        <f t="shared" si="20"/>
        <v>*</v>
      </c>
      <c r="AU26" s="317" t="str">
        <f t="shared" si="21"/>
        <v>*</v>
      </c>
      <c r="AV26" s="317" t="str">
        <f t="shared" si="22"/>
        <v>*</v>
      </c>
      <c r="AW26" s="317" t="str">
        <f t="shared" si="23"/>
        <v>*</v>
      </c>
      <c r="AX26" s="318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98" t="s">
        <v>38</v>
      </c>
      <c r="B27" s="299"/>
      <c r="C27" s="299"/>
      <c r="D27" s="300" t="s">
        <v>138</v>
      </c>
      <c r="E27" s="301"/>
      <c r="F27" s="302"/>
      <c r="G27" s="30">
        <f t="shared" si="2"/>
        <v>0</v>
      </c>
      <c r="H27" s="10"/>
      <c r="I27" s="302"/>
      <c r="J27" s="30">
        <f t="shared" si="3"/>
        <v>0</v>
      </c>
      <c r="K27" s="10"/>
      <c r="L27" s="302"/>
      <c r="M27" s="30">
        <f t="shared" si="0"/>
        <v>0</v>
      </c>
      <c r="N27" s="303"/>
      <c r="O27" s="304"/>
      <c r="P27" s="305" t="b">
        <f t="shared" si="1"/>
        <v>0</v>
      </c>
      <c r="Q27" s="37">
        <f t="shared" si="4"/>
        <v>0</v>
      </c>
      <c r="R27" s="303"/>
      <c r="S27" s="306"/>
      <c r="T27" s="307" t="b">
        <f t="shared" si="5"/>
        <v>0</v>
      </c>
      <c r="U27" s="37">
        <f t="shared" si="6"/>
        <v>0</v>
      </c>
      <c r="V27" s="303"/>
      <c r="W27" s="308"/>
      <c r="X27" s="307" t="str">
        <f t="shared" si="7"/>
        <v>#</v>
      </c>
      <c r="Y27" s="38">
        <f t="shared" si="8"/>
        <v>0</v>
      </c>
      <c r="Z27" s="303"/>
      <c r="AA27" s="309"/>
      <c r="AB27" s="310" t="b">
        <f t="shared" si="9"/>
        <v>0</v>
      </c>
      <c r="AC27" s="37">
        <f t="shared" si="10"/>
        <v>0</v>
      </c>
      <c r="AD27" s="303"/>
      <c r="AE27" s="311"/>
      <c r="AF27" s="310" t="b">
        <f t="shared" si="11"/>
        <v>0</v>
      </c>
      <c r="AG27" s="37">
        <f t="shared" si="12"/>
        <v>0</v>
      </c>
      <c r="AH27" s="303"/>
      <c r="AI27" s="312"/>
      <c r="AJ27" s="313" t="b">
        <f t="shared" si="13"/>
        <v>0</v>
      </c>
      <c r="AK27" s="115">
        <f t="shared" si="14"/>
        <v>0</v>
      </c>
      <c r="AL27" s="121"/>
      <c r="AM27" s="602"/>
      <c r="AN27" s="313" t="b">
        <f t="shared" si="15"/>
        <v>0</v>
      </c>
      <c r="AO27" s="124">
        <f t="shared" si="16"/>
        <v>0</v>
      </c>
      <c r="AP27" s="299"/>
      <c r="AQ27" s="315" t="e">
        <f t="shared" si="17"/>
        <v>#DIV/0!</v>
      </c>
      <c r="AR27" s="316" t="str">
        <f t="shared" si="18"/>
        <v>*</v>
      </c>
      <c r="AS27" s="317" t="str">
        <f t="shared" si="19"/>
        <v>*</v>
      </c>
      <c r="AT27" s="317" t="str">
        <f t="shared" si="20"/>
        <v>*</v>
      </c>
      <c r="AU27" s="317" t="str">
        <f t="shared" si="21"/>
        <v>*</v>
      </c>
      <c r="AV27" s="317" t="str">
        <f t="shared" si="22"/>
        <v>*</v>
      </c>
      <c r="AW27" s="317" t="str">
        <f t="shared" si="23"/>
        <v>*</v>
      </c>
      <c r="AX27" s="318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98" t="s">
        <v>39</v>
      </c>
      <c r="B28" s="299"/>
      <c r="C28" s="299"/>
      <c r="D28" s="300" t="s">
        <v>138</v>
      </c>
      <c r="E28" s="301"/>
      <c r="F28" s="302"/>
      <c r="G28" s="30">
        <f t="shared" si="2"/>
        <v>0</v>
      </c>
      <c r="H28" s="10"/>
      <c r="I28" s="302"/>
      <c r="J28" s="30">
        <f t="shared" si="3"/>
        <v>0</v>
      </c>
      <c r="K28" s="10"/>
      <c r="L28" s="302"/>
      <c r="M28" s="30">
        <f t="shared" si="0"/>
        <v>0</v>
      </c>
      <c r="N28" s="303"/>
      <c r="O28" s="304"/>
      <c r="P28" s="305" t="b">
        <f t="shared" si="1"/>
        <v>0</v>
      </c>
      <c r="Q28" s="37">
        <f t="shared" si="4"/>
        <v>0</v>
      </c>
      <c r="R28" s="303"/>
      <c r="S28" s="306"/>
      <c r="T28" s="307" t="b">
        <f t="shared" si="5"/>
        <v>0</v>
      </c>
      <c r="U28" s="37">
        <f t="shared" si="6"/>
        <v>0</v>
      </c>
      <c r="V28" s="303"/>
      <c r="W28" s="308"/>
      <c r="X28" s="307" t="str">
        <f t="shared" si="7"/>
        <v>#</v>
      </c>
      <c r="Y28" s="38">
        <f t="shared" si="8"/>
        <v>0</v>
      </c>
      <c r="Z28" s="303"/>
      <c r="AA28" s="309"/>
      <c r="AB28" s="310" t="b">
        <f t="shared" si="9"/>
        <v>0</v>
      </c>
      <c r="AC28" s="37">
        <f t="shared" si="10"/>
        <v>0</v>
      </c>
      <c r="AD28" s="303"/>
      <c r="AE28" s="311"/>
      <c r="AF28" s="310" t="b">
        <f t="shared" si="11"/>
        <v>0</v>
      </c>
      <c r="AG28" s="37">
        <f t="shared" si="12"/>
        <v>0</v>
      </c>
      <c r="AH28" s="303"/>
      <c r="AI28" s="312"/>
      <c r="AJ28" s="313" t="b">
        <f t="shared" si="13"/>
        <v>0</v>
      </c>
      <c r="AK28" s="115">
        <f t="shared" si="14"/>
        <v>0</v>
      </c>
      <c r="AL28" s="121"/>
      <c r="AM28" s="602"/>
      <c r="AN28" s="313" t="b">
        <f t="shared" si="15"/>
        <v>0</v>
      </c>
      <c r="AO28" s="124">
        <f t="shared" si="16"/>
        <v>0</v>
      </c>
      <c r="AP28" s="299"/>
      <c r="AQ28" s="315" t="e">
        <f t="shared" si="17"/>
        <v>#DIV/0!</v>
      </c>
      <c r="AR28" s="316" t="str">
        <f t="shared" si="18"/>
        <v>*</v>
      </c>
      <c r="AS28" s="317" t="str">
        <f t="shared" si="19"/>
        <v>*</v>
      </c>
      <c r="AT28" s="317" t="str">
        <f t="shared" si="20"/>
        <v>*</v>
      </c>
      <c r="AU28" s="317" t="str">
        <f t="shared" si="21"/>
        <v>*</v>
      </c>
      <c r="AV28" s="317" t="str">
        <f t="shared" si="22"/>
        <v>*</v>
      </c>
      <c r="AW28" s="317" t="str">
        <f t="shared" si="23"/>
        <v>*</v>
      </c>
      <c r="AX28" s="318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98" t="s">
        <v>55</v>
      </c>
      <c r="B29" s="299"/>
      <c r="C29" s="299"/>
      <c r="D29" s="300" t="s">
        <v>138</v>
      </c>
      <c r="E29" s="301"/>
      <c r="F29" s="302"/>
      <c r="G29" s="30">
        <f t="shared" si="2"/>
        <v>0</v>
      </c>
      <c r="H29" s="10"/>
      <c r="I29" s="302"/>
      <c r="J29" s="30">
        <f t="shared" si="3"/>
        <v>0</v>
      </c>
      <c r="K29" s="10"/>
      <c r="L29" s="302"/>
      <c r="M29" s="30">
        <f t="shared" si="0"/>
        <v>0</v>
      </c>
      <c r="N29" s="303"/>
      <c r="O29" s="304"/>
      <c r="P29" s="305" t="b">
        <f t="shared" si="1"/>
        <v>0</v>
      </c>
      <c r="Q29" s="37">
        <f t="shared" si="4"/>
        <v>0</v>
      </c>
      <c r="R29" s="303"/>
      <c r="S29" s="306"/>
      <c r="T29" s="307" t="b">
        <f t="shared" si="5"/>
        <v>0</v>
      </c>
      <c r="U29" s="37">
        <f t="shared" si="6"/>
        <v>0</v>
      </c>
      <c r="V29" s="303"/>
      <c r="W29" s="308"/>
      <c r="X29" s="307" t="str">
        <f t="shared" si="7"/>
        <v>#</v>
      </c>
      <c r="Y29" s="38">
        <f t="shared" si="8"/>
        <v>0</v>
      </c>
      <c r="Z29" s="303"/>
      <c r="AA29" s="309"/>
      <c r="AB29" s="310" t="b">
        <f t="shared" si="9"/>
        <v>0</v>
      </c>
      <c r="AC29" s="37">
        <f t="shared" si="10"/>
        <v>0</v>
      </c>
      <c r="AD29" s="303"/>
      <c r="AE29" s="311"/>
      <c r="AF29" s="310" t="b">
        <f t="shared" si="11"/>
        <v>0</v>
      </c>
      <c r="AG29" s="37">
        <f t="shared" si="12"/>
        <v>0</v>
      </c>
      <c r="AH29" s="303"/>
      <c r="AI29" s="312"/>
      <c r="AJ29" s="313" t="b">
        <f t="shared" si="13"/>
        <v>0</v>
      </c>
      <c r="AK29" s="115">
        <f t="shared" si="14"/>
        <v>0</v>
      </c>
      <c r="AL29" s="121"/>
      <c r="AM29" s="602"/>
      <c r="AN29" s="313" t="b">
        <f t="shared" si="15"/>
        <v>0</v>
      </c>
      <c r="AO29" s="124">
        <f t="shared" si="16"/>
        <v>0</v>
      </c>
      <c r="AP29" s="299"/>
      <c r="AQ29" s="315" t="e">
        <f t="shared" si="17"/>
        <v>#DIV/0!</v>
      </c>
      <c r="AR29" s="316" t="str">
        <f t="shared" si="18"/>
        <v>*</v>
      </c>
      <c r="AS29" s="317" t="str">
        <f t="shared" si="19"/>
        <v>*</v>
      </c>
      <c r="AT29" s="317" t="str">
        <f t="shared" si="20"/>
        <v>*</v>
      </c>
      <c r="AU29" s="317" t="str">
        <f t="shared" si="21"/>
        <v>*</v>
      </c>
      <c r="AV29" s="317" t="str">
        <f t="shared" si="22"/>
        <v>*</v>
      </c>
      <c r="AW29" s="317" t="str">
        <f t="shared" si="23"/>
        <v>*</v>
      </c>
      <c r="AX29" s="318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98" t="s">
        <v>56</v>
      </c>
      <c r="B30" s="299"/>
      <c r="C30" s="299"/>
      <c r="D30" s="300" t="s">
        <v>138</v>
      </c>
      <c r="E30" s="301"/>
      <c r="F30" s="302"/>
      <c r="G30" s="30">
        <f t="shared" si="2"/>
        <v>0</v>
      </c>
      <c r="H30" s="10"/>
      <c r="I30" s="302"/>
      <c r="J30" s="30">
        <f t="shared" si="3"/>
        <v>0</v>
      </c>
      <c r="K30" s="10"/>
      <c r="L30" s="302"/>
      <c r="M30" s="30">
        <f t="shared" si="0"/>
        <v>0</v>
      </c>
      <c r="N30" s="303"/>
      <c r="O30" s="304"/>
      <c r="P30" s="305" t="b">
        <f t="shared" si="1"/>
        <v>0</v>
      </c>
      <c r="Q30" s="37">
        <f t="shared" si="4"/>
        <v>0</v>
      </c>
      <c r="R30" s="303"/>
      <c r="S30" s="306"/>
      <c r="T30" s="307" t="b">
        <f t="shared" si="5"/>
        <v>0</v>
      </c>
      <c r="U30" s="37">
        <f t="shared" si="6"/>
        <v>0</v>
      </c>
      <c r="V30" s="303"/>
      <c r="W30" s="308"/>
      <c r="X30" s="307" t="str">
        <f t="shared" si="7"/>
        <v>#</v>
      </c>
      <c r="Y30" s="38">
        <f t="shared" si="8"/>
        <v>0</v>
      </c>
      <c r="Z30" s="303"/>
      <c r="AA30" s="309"/>
      <c r="AB30" s="310" t="b">
        <f t="shared" si="9"/>
        <v>0</v>
      </c>
      <c r="AC30" s="37">
        <f t="shared" si="10"/>
        <v>0</v>
      </c>
      <c r="AD30" s="303"/>
      <c r="AE30" s="311"/>
      <c r="AF30" s="310" t="b">
        <f t="shared" si="11"/>
        <v>0</v>
      </c>
      <c r="AG30" s="37">
        <f t="shared" si="12"/>
        <v>0</v>
      </c>
      <c r="AH30" s="303"/>
      <c r="AI30" s="312"/>
      <c r="AJ30" s="313" t="b">
        <f t="shared" si="13"/>
        <v>0</v>
      </c>
      <c r="AK30" s="115">
        <f t="shared" si="14"/>
        <v>0</v>
      </c>
      <c r="AL30" s="121"/>
      <c r="AM30" s="602"/>
      <c r="AN30" s="313" t="b">
        <f t="shared" si="15"/>
        <v>0</v>
      </c>
      <c r="AO30" s="124">
        <f t="shared" si="16"/>
        <v>0</v>
      </c>
      <c r="AP30" s="299"/>
      <c r="AQ30" s="315" t="e">
        <f t="shared" si="17"/>
        <v>#DIV/0!</v>
      </c>
      <c r="AR30" s="316" t="str">
        <f t="shared" si="18"/>
        <v>*</v>
      </c>
      <c r="AS30" s="317" t="str">
        <f t="shared" si="19"/>
        <v>*</v>
      </c>
      <c r="AT30" s="317" t="str">
        <f t="shared" si="20"/>
        <v>*</v>
      </c>
      <c r="AU30" s="317" t="str">
        <f t="shared" si="21"/>
        <v>*</v>
      </c>
      <c r="AV30" s="317" t="str">
        <f t="shared" si="22"/>
        <v>*</v>
      </c>
      <c r="AW30" s="317" t="str">
        <f t="shared" si="23"/>
        <v>*</v>
      </c>
      <c r="AX30" s="318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319" t="s">
        <v>57</v>
      </c>
      <c r="B31" s="320"/>
      <c r="C31" s="320"/>
      <c r="D31" s="321" t="s">
        <v>138</v>
      </c>
      <c r="E31" s="322"/>
      <c r="F31" s="323"/>
      <c r="G31" s="31">
        <f t="shared" si="2"/>
        <v>0</v>
      </c>
      <c r="H31" s="324"/>
      <c r="I31" s="323"/>
      <c r="J31" s="31">
        <f t="shared" si="3"/>
        <v>0</v>
      </c>
      <c r="K31" s="324"/>
      <c r="L31" s="323"/>
      <c r="M31" s="31">
        <f t="shared" si="0"/>
        <v>0</v>
      </c>
      <c r="N31" s="325"/>
      <c r="O31" s="326"/>
      <c r="P31" s="327" t="b">
        <f t="shared" si="1"/>
        <v>0</v>
      </c>
      <c r="Q31" s="32">
        <f t="shared" si="4"/>
        <v>0</v>
      </c>
      <c r="R31" s="325"/>
      <c r="S31" s="328"/>
      <c r="T31" s="329" t="b">
        <f t="shared" si="5"/>
        <v>0</v>
      </c>
      <c r="U31" s="32">
        <f t="shared" si="6"/>
        <v>0</v>
      </c>
      <c r="V31" s="325"/>
      <c r="W31" s="330"/>
      <c r="X31" s="329" t="str">
        <f t="shared" si="7"/>
        <v>#</v>
      </c>
      <c r="Y31" s="39">
        <f t="shared" si="8"/>
        <v>0</v>
      </c>
      <c r="Z31" s="325"/>
      <c r="AA31" s="331"/>
      <c r="AB31" s="332" t="b">
        <f t="shared" si="9"/>
        <v>0</v>
      </c>
      <c r="AC31" s="32">
        <f t="shared" si="10"/>
        <v>0</v>
      </c>
      <c r="AD31" s="325"/>
      <c r="AE31" s="333"/>
      <c r="AF31" s="332" t="b">
        <f t="shared" si="11"/>
        <v>0</v>
      </c>
      <c r="AG31" s="32">
        <f t="shared" si="12"/>
        <v>0</v>
      </c>
      <c r="AH31" s="325"/>
      <c r="AI31" s="334"/>
      <c r="AJ31" s="335" t="b">
        <f t="shared" si="13"/>
        <v>0</v>
      </c>
      <c r="AK31" s="116">
        <f t="shared" si="14"/>
        <v>0</v>
      </c>
      <c r="AL31" s="122"/>
      <c r="AM31" s="603"/>
      <c r="AN31" s="335" t="b">
        <f t="shared" si="15"/>
        <v>0</v>
      </c>
      <c r="AO31" s="125">
        <f t="shared" si="16"/>
        <v>0</v>
      </c>
      <c r="AP31" s="320"/>
      <c r="AQ31" s="336" t="e">
        <f t="shared" si="17"/>
        <v>#DIV/0!</v>
      </c>
      <c r="AR31" s="337" t="str">
        <f t="shared" si="18"/>
        <v>*</v>
      </c>
      <c r="AS31" s="338" t="str">
        <f t="shared" si="19"/>
        <v>*</v>
      </c>
      <c r="AT31" s="338" t="str">
        <f t="shared" si="20"/>
        <v>*</v>
      </c>
      <c r="AU31" s="338" t="str">
        <f t="shared" si="21"/>
        <v>*</v>
      </c>
      <c r="AV31" s="338" t="str">
        <f t="shared" si="22"/>
        <v>*</v>
      </c>
      <c r="AW31" s="338" t="str">
        <f t="shared" si="23"/>
        <v>*</v>
      </c>
      <c r="AX31" s="339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340"/>
      <c r="B32" s="340"/>
      <c r="C32" s="340"/>
      <c r="D32" s="340"/>
      <c r="E32" s="17"/>
      <c r="F32" s="17"/>
      <c r="G32" s="17"/>
      <c r="H32" s="17"/>
      <c r="I32" s="17"/>
      <c r="J32" s="17"/>
      <c r="K32" s="17"/>
      <c r="L32" s="17"/>
      <c r="M32" s="17"/>
      <c r="N32" s="341"/>
      <c r="O32" s="342"/>
      <c r="P32" s="343" t="e">
        <f>AVERAGE(P12:P31)</f>
        <v>#DIV/0!</v>
      </c>
      <c r="Q32" s="344"/>
      <c r="R32" s="341"/>
      <c r="S32" s="342"/>
      <c r="T32" s="343" t="e">
        <f>AVERAGE(T12:T31)</f>
        <v>#DIV/0!</v>
      </c>
      <c r="U32" s="349"/>
      <c r="V32" s="342"/>
      <c r="W32" s="342"/>
      <c r="X32" s="343" t="e">
        <f>AVERAGE(X12:X31)</f>
        <v>#DIV/0!</v>
      </c>
      <c r="Y32" s="345"/>
      <c r="Z32" s="341"/>
      <c r="AA32" s="342"/>
      <c r="AB32" s="343" t="e">
        <f>AVERAGE(AB12:AB31)</f>
        <v>#DIV/0!</v>
      </c>
      <c r="AC32" s="345"/>
      <c r="AD32" s="341"/>
      <c r="AE32" s="342"/>
      <c r="AF32" s="343" t="e">
        <f>AVERAGE(AF12:AF31)</f>
        <v>#DIV/0!</v>
      </c>
      <c r="AG32" s="346"/>
      <c r="AH32" s="342"/>
      <c r="AI32" s="342"/>
      <c r="AJ32" s="343" t="e">
        <f>AVERAGE(AJ12:AJ31)</f>
        <v>#DIV/0!</v>
      </c>
      <c r="AK32" s="345"/>
      <c r="AL32" s="347"/>
      <c r="AM32" s="348"/>
      <c r="AN32" s="343" t="e">
        <f>AVERAGE(AN12:AN31)</f>
        <v>#DIV/0!</v>
      </c>
      <c r="AO32" s="349"/>
      <c r="AP32" s="340"/>
      <c r="AQ32" s="340"/>
      <c r="AR32" s="350"/>
      <c r="AS32" s="342"/>
      <c r="AT32" s="342"/>
      <c r="AU32" s="342"/>
      <c r="AV32" s="342"/>
      <c r="AW32" s="342"/>
      <c r="AX32" s="342"/>
      <c r="AY32" s="342"/>
      <c r="AZ32" s="351" t="e">
        <f>SUM(AZ12:AZ$31)</f>
        <v>#DIV/0!</v>
      </c>
      <c r="BA32" s="352"/>
      <c r="BB32" s="352"/>
      <c r="BC32" s="353" t="e">
        <f>SUM(BC12:BC$31)</f>
        <v>#DIV/0!</v>
      </c>
      <c r="BD32" s="353" t="e">
        <f>SUM(BD12:BD$31)</f>
        <v>#DIV/0!</v>
      </c>
      <c r="BE32" s="354" t="e">
        <f>SUM(BE12:BE$31)</f>
        <v>#DIV/0!</v>
      </c>
      <c r="BF32" s="353" t="e">
        <f>SUM(BF12:BF$31)</f>
        <v>#DIV/0!</v>
      </c>
      <c r="BG32" s="353" t="e">
        <f>SUM(BG12:BG$31)</f>
        <v>#DIV/0!</v>
      </c>
      <c r="BH32" s="353" t="e">
        <f>SUM(BH12:BH$31)</f>
        <v>#DIV/0!</v>
      </c>
      <c r="BI32" s="354" t="e">
        <f>SUM(BI12:BI$31)</f>
        <v>#DIV/0!</v>
      </c>
    </row>
    <row r="33" spans="1:60" ht="15" thickBot="1">
      <c r="A33" s="340"/>
      <c r="B33" s="340"/>
      <c r="C33" s="340"/>
      <c r="D33" s="340"/>
      <c r="E33" s="17"/>
      <c r="F33" s="17"/>
      <c r="G33" s="17"/>
      <c r="H33" s="17"/>
      <c r="I33" s="17"/>
      <c r="J33" s="17"/>
      <c r="K33" s="17"/>
      <c r="L33" s="17"/>
      <c r="M33" s="17"/>
      <c r="N33" s="342"/>
      <c r="O33" s="342"/>
      <c r="P33" s="348"/>
      <c r="Q33" s="355"/>
      <c r="R33" s="342"/>
      <c r="S33" s="342"/>
      <c r="T33" s="348"/>
      <c r="U33" s="356"/>
      <c r="V33" s="342"/>
      <c r="W33" s="342"/>
      <c r="X33" s="348"/>
      <c r="Y33" s="356"/>
      <c r="Z33" s="342"/>
      <c r="AA33" s="342"/>
      <c r="AB33" s="348"/>
      <c r="AC33" s="356"/>
      <c r="AD33" s="342"/>
      <c r="AE33" s="342"/>
      <c r="AF33" s="348"/>
      <c r="AG33" s="355"/>
      <c r="AH33" s="342"/>
      <c r="AI33" s="342"/>
      <c r="AJ33" s="348"/>
      <c r="AK33" s="356"/>
      <c r="AL33" s="356"/>
      <c r="AM33" s="356"/>
      <c r="AN33" s="356"/>
      <c r="AO33" s="356"/>
      <c r="AP33" s="340"/>
      <c r="AQ33" s="340"/>
      <c r="AR33" s="350"/>
      <c r="AS33" s="342"/>
      <c r="AT33" s="342"/>
      <c r="AU33" s="342"/>
      <c r="AV33" s="342"/>
      <c r="AW33" s="342"/>
      <c r="AX33" s="342"/>
      <c r="AY33" s="342"/>
      <c r="AZ33" s="357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358"/>
      <c r="B34" s="359" t="s">
        <v>46</v>
      </c>
      <c r="C34" s="360"/>
      <c r="D34" s="360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361"/>
      <c r="AS34" s="362"/>
      <c r="AT34" s="362"/>
      <c r="AZ34" s="357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362" customFormat="1" ht="13.5" thickTop="1">
      <c r="A35" s="358"/>
      <c r="B35" s="363" t="s">
        <v>47</v>
      </c>
      <c r="C35" s="364"/>
      <c r="D35" s="365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366"/>
      <c r="AQ35" s="367"/>
      <c r="AR35" s="361"/>
      <c r="AS35" s="152"/>
      <c r="AT35" s="152"/>
      <c r="AU35" s="152"/>
      <c r="AV35" s="152"/>
      <c r="AW35" s="152"/>
      <c r="AX35" s="152"/>
      <c r="AY35" s="152"/>
      <c r="AZ35" s="357"/>
      <c r="BA35" s="51"/>
      <c r="BB35" s="51"/>
      <c r="BC35" s="52"/>
      <c r="BD35" s="52"/>
      <c r="BE35" s="52"/>
      <c r="BF35" s="52"/>
      <c r="BG35" s="52"/>
      <c r="BH35" s="52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</row>
    <row r="36" spans="1:86" ht="12.75">
      <c r="A36" s="358"/>
      <c r="B36" s="369" t="s">
        <v>48</v>
      </c>
      <c r="C36" s="370"/>
      <c r="D36" s="371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366"/>
      <c r="AQ36" s="372"/>
      <c r="AR36" s="361"/>
      <c r="AZ36" s="357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358"/>
      <c r="B37" s="373" t="s">
        <v>49</v>
      </c>
      <c r="C37" s="374"/>
      <c r="D37" s="375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366"/>
      <c r="AQ37" s="372"/>
      <c r="AR37" s="361"/>
      <c r="AZ37" s="357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376"/>
      <c r="B38" s="377" t="s">
        <v>50</v>
      </c>
      <c r="C38" s="377"/>
      <c r="D38" s="377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78"/>
      <c r="AR38" s="378"/>
      <c r="AS38" s="379"/>
      <c r="AT38" s="379"/>
      <c r="AU38" s="379"/>
      <c r="AV38" s="379"/>
      <c r="AW38" s="379"/>
      <c r="AX38" s="379"/>
      <c r="AY38" s="379"/>
      <c r="AZ38" s="357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376"/>
      <c r="B39" s="377"/>
      <c r="C39" s="377"/>
      <c r="D39" s="377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78"/>
      <c r="AR39" s="378"/>
      <c r="AS39" s="379"/>
      <c r="AT39" s="379"/>
      <c r="AU39" s="379"/>
      <c r="AV39" s="379"/>
      <c r="AW39" s="379"/>
      <c r="AX39" s="379"/>
      <c r="AY39" s="379"/>
      <c r="AZ39" s="357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80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381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26"/>
      <c r="AQ40" s="26"/>
      <c r="AR40" s="26"/>
      <c r="AS40" s="380"/>
      <c r="AT40" s="380"/>
      <c r="AU40" s="380"/>
      <c r="AV40" s="380"/>
      <c r="AW40" s="380"/>
      <c r="AX40" s="380"/>
      <c r="AY40" s="380"/>
      <c r="AZ40" s="357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82"/>
      <c r="B41" s="359" t="s">
        <v>53</v>
      </c>
      <c r="C41" s="360"/>
      <c r="D41" s="383"/>
      <c r="E41" s="384">
        <f>MAX(E12:E31)</f>
        <v>0</v>
      </c>
      <c r="F41" s="65">
        <f>MAX(F12:F31)</f>
        <v>0</v>
      </c>
      <c r="G41" s="29"/>
      <c r="H41" s="385">
        <f>MAX(H12:H31)</f>
        <v>0</v>
      </c>
      <c r="I41" s="65">
        <f>MAX(I12:I31)</f>
        <v>0</v>
      </c>
      <c r="J41" s="29"/>
      <c r="K41" s="385">
        <f>MAX(K12:K31)</f>
        <v>0</v>
      </c>
      <c r="L41" s="65">
        <f>MAX(L12:L31)</f>
        <v>0</v>
      </c>
      <c r="M41" s="29"/>
      <c r="N41" s="386">
        <f>MAX(N12:N31)</f>
        <v>0</v>
      </c>
      <c r="O41" s="68">
        <f>MAX(O12:O31)</f>
        <v>0</v>
      </c>
      <c r="P41" s="69"/>
      <c r="Q41" s="19"/>
      <c r="R41" s="386">
        <f>MAX(R12:R31)</f>
        <v>0</v>
      </c>
      <c r="S41" s="70">
        <f>MAX(S12:S31)</f>
        <v>0</v>
      </c>
      <c r="T41" s="69"/>
      <c r="U41" s="19"/>
      <c r="V41" s="386">
        <f>MAX(V12:V31)</f>
        <v>0</v>
      </c>
      <c r="W41" s="65">
        <f>MAX(W12:W31)</f>
        <v>0</v>
      </c>
      <c r="X41" s="387"/>
      <c r="Y41" s="20"/>
      <c r="Z41" s="386">
        <f>MAX(Z12:Z31)</f>
        <v>0</v>
      </c>
      <c r="AA41" s="71">
        <f>MAX(AA12:AA31)</f>
        <v>0</v>
      </c>
      <c r="AB41" s="387"/>
      <c r="AC41" s="19"/>
      <c r="AD41" s="386">
        <f>MAX(AD12:AD31)</f>
        <v>0</v>
      </c>
      <c r="AE41" s="72">
        <f>MAX(AE12:AE31)</f>
        <v>0</v>
      </c>
      <c r="AF41" s="69"/>
      <c r="AG41" s="19"/>
      <c r="AH41" s="386">
        <f>MAX(AH12:AH31)</f>
        <v>0</v>
      </c>
      <c r="AI41" s="73">
        <f>MAX(AI12:AI31)</f>
        <v>0</v>
      </c>
      <c r="AJ41" s="387"/>
      <c r="AK41" s="28"/>
      <c r="AL41" s="386">
        <f>MAX(AL12:AL31)</f>
        <v>0</v>
      </c>
      <c r="AM41" s="117">
        <f>MAX(AM12:AM31)</f>
        <v>0</v>
      </c>
      <c r="AN41" s="387"/>
      <c r="AO41" s="28"/>
      <c r="AP41" s="388"/>
      <c r="AQ41" s="4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82"/>
      <c r="B42" s="359" t="s">
        <v>54</v>
      </c>
      <c r="C42" s="360"/>
      <c r="D42" s="383"/>
      <c r="E42" s="384">
        <f>MIN(E12:E31)</f>
        <v>0</v>
      </c>
      <c r="F42" s="65">
        <f>MIN(F12:F31)</f>
        <v>0</v>
      </c>
      <c r="G42" s="29"/>
      <c r="H42" s="385">
        <f>MIN(H12:H31)</f>
        <v>0</v>
      </c>
      <c r="I42" s="65">
        <f>MIN(I12:I31)</f>
        <v>0</v>
      </c>
      <c r="J42" s="29"/>
      <c r="K42" s="385">
        <f>MIN(K12:K31)</f>
        <v>0</v>
      </c>
      <c r="L42" s="65">
        <f>MIN(L12:L31)</f>
        <v>0</v>
      </c>
      <c r="M42" s="29"/>
      <c r="N42" s="386">
        <f>MIN(N12:N31)</f>
        <v>0</v>
      </c>
      <c r="O42" s="68">
        <f>MIN(O12:O31)</f>
        <v>0</v>
      </c>
      <c r="P42" s="69"/>
      <c r="Q42" s="19"/>
      <c r="R42" s="386">
        <f>MIN(R12:R31)</f>
        <v>0</v>
      </c>
      <c r="S42" s="70">
        <f>MIN(S12:S31)</f>
        <v>0</v>
      </c>
      <c r="T42" s="69"/>
      <c r="U42" s="19"/>
      <c r="V42" s="386">
        <f>MIN(V12:V31)</f>
        <v>0</v>
      </c>
      <c r="W42" s="65">
        <f>MIN(W12:W31)</f>
        <v>0</v>
      </c>
      <c r="X42" s="387"/>
      <c r="Y42" s="20"/>
      <c r="Z42" s="386">
        <f>MIN(Z12:Z31)</f>
        <v>0</v>
      </c>
      <c r="AA42" s="71">
        <f>MIN(AA12:AA31)</f>
        <v>0</v>
      </c>
      <c r="AB42" s="387"/>
      <c r="AC42" s="19"/>
      <c r="AD42" s="386">
        <f>MIN(AD12:AD31)</f>
        <v>0</v>
      </c>
      <c r="AE42" s="72">
        <f>MIN(AE12:AE31)</f>
        <v>0</v>
      </c>
      <c r="AF42" s="69"/>
      <c r="AG42" s="19"/>
      <c r="AH42" s="386">
        <f>MIN(AH12:AH31)</f>
        <v>0</v>
      </c>
      <c r="AI42" s="73">
        <f>MIN(AI12:AI31)</f>
        <v>0</v>
      </c>
      <c r="AJ42" s="387"/>
      <c r="AK42" s="19"/>
      <c r="AL42" s="386">
        <f>MIN(AL12:AL31)</f>
        <v>0</v>
      </c>
      <c r="AM42" s="117">
        <f>MIN(AM12:AM31)</f>
        <v>0</v>
      </c>
      <c r="AN42" s="387"/>
      <c r="AO42" s="19"/>
      <c r="AP42" s="388"/>
      <c r="AQ42" s="4"/>
      <c r="AZ42" s="357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82"/>
      <c r="B43" s="359" t="s">
        <v>142</v>
      </c>
      <c r="C43" s="360"/>
      <c r="D43" s="389" t="s">
        <v>145</v>
      </c>
      <c r="E43" s="390"/>
      <c r="F43" s="120"/>
      <c r="G43" s="120">
        <f>AVERAGE(G12:G31)</f>
        <v>0</v>
      </c>
      <c r="H43" s="391"/>
      <c r="I43" s="120"/>
      <c r="J43" s="120">
        <f>AVERAGE(J12:J31)</f>
        <v>0</v>
      </c>
      <c r="K43" s="392"/>
      <c r="L43" s="393"/>
      <c r="M43" s="120">
        <f>AVERAGE(M12:M31)</f>
        <v>0</v>
      </c>
      <c r="N43" s="394"/>
      <c r="O43" s="395"/>
      <c r="P43" s="396">
        <f>AVERAGE(Q12:Q31)</f>
        <v>0</v>
      </c>
      <c r="Q43" s="396"/>
      <c r="R43" s="394"/>
      <c r="S43" s="397"/>
      <c r="T43" s="398">
        <f>AVERAGE(U12:U31)</f>
        <v>0</v>
      </c>
      <c r="U43" s="398"/>
      <c r="V43" s="394"/>
      <c r="W43" s="120"/>
      <c r="X43" s="399">
        <f>AVERAGE(Y12:Y31)</f>
        <v>0</v>
      </c>
      <c r="Y43" s="399"/>
      <c r="Z43" s="394"/>
      <c r="AA43" s="400"/>
      <c r="AB43" s="401">
        <f>AVERAGE(AC12:AC31)</f>
        <v>0</v>
      </c>
      <c r="AC43" s="401"/>
      <c r="AD43" s="394"/>
      <c r="AE43" s="402"/>
      <c r="AF43" s="403">
        <f>AVERAGE(AG12:AG31)</f>
        <v>0</v>
      </c>
      <c r="AG43" s="403"/>
      <c r="AH43" s="394"/>
      <c r="AI43" s="404"/>
      <c r="AJ43" s="405">
        <f>AVERAGE(AK12:AK31)</f>
        <v>0</v>
      </c>
      <c r="AK43" s="405"/>
      <c r="AL43" s="394"/>
      <c r="AM43" s="406"/>
      <c r="AN43" s="407">
        <f>AVERAGE(AO12:AO31)</f>
        <v>0</v>
      </c>
      <c r="AO43" s="408"/>
      <c r="AP43" s="4"/>
      <c r="AQ43" s="4"/>
      <c r="AZ43" s="357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82"/>
      <c r="B44" s="152"/>
      <c r="C44" s="152"/>
      <c r="D44" s="152"/>
      <c r="E44" s="50" t="s">
        <v>40</v>
      </c>
      <c r="F44" s="409"/>
      <c r="G44" s="409"/>
      <c r="H44" s="49" t="s">
        <v>41</v>
      </c>
      <c r="I44" s="409"/>
      <c r="J44" s="409"/>
      <c r="K44" s="49" t="s">
        <v>134</v>
      </c>
      <c r="L44" s="409"/>
      <c r="M44" s="409"/>
      <c r="N44" s="410" t="s">
        <v>42</v>
      </c>
      <c r="O44" s="409"/>
      <c r="P44" s="409"/>
      <c r="Q44" s="409"/>
      <c r="R44" s="410" t="s">
        <v>43</v>
      </c>
      <c r="S44" s="409"/>
      <c r="T44" s="409"/>
      <c r="U44" s="409"/>
      <c r="V44" s="410" t="s">
        <v>44</v>
      </c>
      <c r="W44" s="409"/>
      <c r="X44" s="409"/>
      <c r="Y44" s="409"/>
      <c r="Z44" s="410" t="s">
        <v>133</v>
      </c>
      <c r="AA44" s="409"/>
      <c r="AB44" s="409"/>
      <c r="AC44" s="409"/>
      <c r="AD44" s="410" t="s">
        <v>132</v>
      </c>
      <c r="AE44" s="409"/>
      <c r="AF44" s="409"/>
      <c r="AG44" s="409"/>
      <c r="AH44" s="410" t="s">
        <v>45</v>
      </c>
      <c r="AI44" s="409"/>
      <c r="AJ44" s="409"/>
      <c r="AK44" s="411"/>
      <c r="AL44" s="410"/>
      <c r="AM44" s="412" t="s">
        <v>150</v>
      </c>
      <c r="AN44" s="409"/>
      <c r="AO44" s="411"/>
      <c r="AP44" s="4"/>
      <c r="AQ44" s="4"/>
      <c r="AZ44" s="357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8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4"/>
      <c r="AQ45" s="4"/>
    </row>
    <row r="46" ht="13.5" thickBot="1"/>
    <row r="47" spans="2:41" ht="15.75" thickBot="1">
      <c r="B47" s="380" t="s">
        <v>52</v>
      </c>
      <c r="C47" s="380"/>
      <c r="D47" s="380"/>
      <c r="E47" s="380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413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414"/>
      <c r="AG47" s="26"/>
      <c r="AH47" s="26"/>
      <c r="AI47" s="59"/>
      <c r="AJ47" s="53"/>
      <c r="AK47" s="152"/>
      <c r="AL47" s="152"/>
      <c r="AM47" s="415"/>
      <c r="AN47" s="152"/>
      <c r="AO47" s="152"/>
    </row>
    <row r="52" spans="1:43" ht="12.75">
      <c r="A52" s="182"/>
      <c r="B52" s="416"/>
      <c r="C52" s="416"/>
      <c r="D52" s="417"/>
      <c r="E52" s="11"/>
      <c r="F52" s="11"/>
      <c r="G52" s="11"/>
      <c r="H52" s="11"/>
      <c r="I52" s="11"/>
      <c r="J52" s="11"/>
      <c r="K52" s="11"/>
      <c r="L52" s="11"/>
      <c r="M52" s="11"/>
      <c r="N52" s="418"/>
      <c r="O52" s="419"/>
      <c r="P52" s="133"/>
      <c r="Q52" s="12"/>
      <c r="R52" s="418"/>
      <c r="S52" s="419"/>
      <c r="T52" s="133"/>
      <c r="U52" s="12"/>
      <c r="V52" s="418"/>
      <c r="W52" s="419"/>
      <c r="X52" s="133"/>
      <c r="Z52" s="418"/>
      <c r="AA52" s="419"/>
      <c r="AB52" s="133"/>
      <c r="AC52" s="12"/>
      <c r="AD52" s="418"/>
      <c r="AE52" s="419"/>
      <c r="AF52" s="133"/>
      <c r="AG52" s="12"/>
      <c r="AH52" s="418"/>
      <c r="AI52" s="419"/>
      <c r="AJ52" s="133"/>
      <c r="AK52" s="13"/>
      <c r="AL52" s="13"/>
      <c r="AM52" s="13"/>
      <c r="AN52" s="13"/>
      <c r="AO52" s="13"/>
      <c r="AP52" s="417"/>
      <c r="AQ52" s="417"/>
    </row>
    <row r="53" spans="1:43" ht="12.75">
      <c r="A53" s="182"/>
      <c r="B53" s="416"/>
      <c r="C53" s="416"/>
      <c r="D53" s="417"/>
      <c r="E53" s="11"/>
      <c r="F53" s="11"/>
      <c r="G53" s="11"/>
      <c r="H53" s="11"/>
      <c r="I53" s="11"/>
      <c r="J53" s="11"/>
      <c r="K53" s="11"/>
      <c r="L53" s="11"/>
      <c r="M53" s="11"/>
      <c r="N53" s="418"/>
      <c r="O53" s="419"/>
      <c r="P53" s="133"/>
      <c r="Q53" s="12"/>
      <c r="R53" s="418"/>
      <c r="S53" s="419"/>
      <c r="T53" s="133"/>
      <c r="U53" s="12"/>
      <c r="V53" s="418"/>
      <c r="W53" s="419"/>
      <c r="X53" s="133"/>
      <c r="Z53" s="418"/>
      <c r="AA53" s="419"/>
      <c r="AB53" s="133"/>
      <c r="AC53" s="12"/>
      <c r="AD53" s="418"/>
      <c r="AE53" s="419"/>
      <c r="AF53" s="133"/>
      <c r="AG53" s="12"/>
      <c r="AH53" s="418"/>
      <c r="AI53" s="419"/>
      <c r="AJ53" s="133"/>
      <c r="AK53" s="13"/>
      <c r="AL53" s="13"/>
      <c r="AM53" s="13"/>
      <c r="AN53" s="13"/>
      <c r="AO53" s="13"/>
      <c r="AP53" s="417"/>
      <c r="AQ53" s="417"/>
    </row>
    <row r="54" spans="1:43" ht="12.75">
      <c r="A54" s="182"/>
      <c r="B54" s="416"/>
      <c r="C54" s="416"/>
      <c r="D54" s="417"/>
      <c r="E54" s="11"/>
      <c r="F54" s="11"/>
      <c r="G54" s="11"/>
      <c r="H54" s="11"/>
      <c r="I54" s="11"/>
      <c r="J54" s="11"/>
      <c r="K54" s="11"/>
      <c r="L54" s="11"/>
      <c r="M54" s="11"/>
      <c r="N54" s="418"/>
      <c r="O54" s="419"/>
      <c r="P54" s="133"/>
      <c r="Q54" s="12"/>
      <c r="R54" s="418"/>
      <c r="S54" s="419"/>
      <c r="T54" s="133"/>
      <c r="U54" s="12"/>
      <c r="V54" s="418"/>
      <c r="W54" s="419"/>
      <c r="X54" s="133"/>
      <c r="Z54" s="418"/>
      <c r="AA54" s="419"/>
      <c r="AB54" s="133"/>
      <c r="AC54" s="12"/>
      <c r="AD54" s="418"/>
      <c r="AE54" s="419"/>
      <c r="AF54" s="133"/>
      <c r="AG54" s="12"/>
      <c r="AH54" s="418"/>
      <c r="AI54" s="419"/>
      <c r="AJ54" s="133"/>
      <c r="AK54" s="13"/>
      <c r="AL54" s="13"/>
      <c r="AM54" s="13"/>
      <c r="AN54" s="13"/>
      <c r="AO54" s="13"/>
      <c r="AP54" s="417"/>
      <c r="AQ54" s="417"/>
    </row>
    <row r="55" spans="1:43" ht="12.75">
      <c r="A55" s="182"/>
      <c r="B55" s="416"/>
      <c r="C55" s="416"/>
      <c r="D55" s="417"/>
      <c r="E55" s="11"/>
      <c r="F55" s="11"/>
      <c r="G55" s="11"/>
      <c r="H55" s="11"/>
      <c r="I55" s="11"/>
      <c r="J55" s="11"/>
      <c r="K55" s="11"/>
      <c r="L55" s="11"/>
      <c r="M55" s="11"/>
      <c r="N55" s="418"/>
      <c r="O55" s="419"/>
      <c r="P55" s="133"/>
      <c r="Q55" s="12"/>
      <c r="R55" s="418"/>
      <c r="S55" s="419"/>
      <c r="T55" s="133"/>
      <c r="U55" s="12"/>
      <c r="V55" s="418"/>
      <c r="W55" s="419"/>
      <c r="X55" s="133"/>
      <c r="Z55" s="418"/>
      <c r="AA55" s="419"/>
      <c r="AB55" s="133"/>
      <c r="AC55" s="12"/>
      <c r="AD55" s="418"/>
      <c r="AE55" s="419"/>
      <c r="AF55" s="133"/>
      <c r="AG55" s="12"/>
      <c r="AH55" s="418"/>
      <c r="AI55" s="419"/>
      <c r="AJ55" s="133"/>
      <c r="AK55" s="13"/>
      <c r="AL55" s="13"/>
      <c r="AM55" s="13"/>
      <c r="AN55" s="13"/>
      <c r="AO55" s="13"/>
      <c r="AP55" s="417"/>
      <c r="AQ55" s="417"/>
    </row>
    <row r="56" spans="1:43" ht="12.75">
      <c r="A56" s="182"/>
      <c r="B56" s="416"/>
      <c r="C56" s="416"/>
      <c r="D56" s="417"/>
      <c r="E56" s="11"/>
      <c r="F56" s="11"/>
      <c r="G56" s="11"/>
      <c r="H56" s="11"/>
      <c r="I56" s="11"/>
      <c r="J56" s="11"/>
      <c r="K56" s="11"/>
      <c r="L56" s="11"/>
      <c r="M56" s="11"/>
      <c r="N56" s="418"/>
      <c r="O56" s="419"/>
      <c r="P56" s="133"/>
      <c r="Q56" s="12"/>
      <c r="R56" s="418"/>
      <c r="S56" s="419"/>
      <c r="T56" s="133"/>
      <c r="U56" s="12"/>
      <c r="V56" s="418"/>
      <c r="W56" s="419"/>
      <c r="X56" s="133"/>
      <c r="Z56" s="418"/>
      <c r="AA56" s="419"/>
      <c r="AB56" s="133"/>
      <c r="AC56" s="12"/>
      <c r="AD56" s="418"/>
      <c r="AE56" s="419"/>
      <c r="AF56" s="133"/>
      <c r="AG56" s="12"/>
      <c r="AH56" s="418"/>
      <c r="AI56" s="419"/>
      <c r="AJ56" s="133"/>
      <c r="AK56" s="13"/>
      <c r="AL56" s="13"/>
      <c r="AM56" s="13"/>
      <c r="AN56" s="13"/>
      <c r="AO56" s="13"/>
      <c r="AP56" s="417"/>
      <c r="AQ56" s="417"/>
    </row>
    <row r="57" spans="1:43" ht="12.75">
      <c r="A57" s="182"/>
      <c r="B57" s="416"/>
      <c r="C57" s="416"/>
      <c r="D57" s="417"/>
      <c r="E57" s="11"/>
      <c r="F57" s="11"/>
      <c r="G57" s="11"/>
      <c r="H57" s="11"/>
      <c r="I57" s="11"/>
      <c r="J57" s="11"/>
      <c r="K57" s="11"/>
      <c r="L57" s="11"/>
      <c r="M57" s="11"/>
      <c r="N57" s="418"/>
      <c r="O57" s="419"/>
      <c r="P57" s="133"/>
      <c r="Q57" s="12"/>
      <c r="R57" s="418"/>
      <c r="S57" s="419"/>
      <c r="T57" s="133"/>
      <c r="U57" s="12"/>
      <c r="V57" s="418"/>
      <c r="W57" s="419"/>
      <c r="X57" s="133"/>
      <c r="Z57" s="418"/>
      <c r="AA57" s="419"/>
      <c r="AB57" s="133"/>
      <c r="AC57" s="12"/>
      <c r="AD57" s="418"/>
      <c r="AE57" s="419"/>
      <c r="AF57" s="133"/>
      <c r="AG57" s="12"/>
      <c r="AH57" s="418"/>
      <c r="AI57" s="419"/>
      <c r="AJ57" s="133"/>
      <c r="AK57" s="13"/>
      <c r="AL57" s="13"/>
      <c r="AM57" s="13"/>
      <c r="AN57" s="13"/>
      <c r="AO57" s="13"/>
      <c r="AP57" s="417"/>
      <c r="AQ57" s="417"/>
    </row>
    <row r="58" spans="1:43" ht="12.75">
      <c r="A58" s="182"/>
      <c r="B58" s="416"/>
      <c r="C58" s="416"/>
      <c r="D58" s="417"/>
      <c r="E58" s="11"/>
      <c r="F58" s="11"/>
      <c r="G58" s="11"/>
      <c r="H58" s="11"/>
      <c r="I58" s="11"/>
      <c r="J58" s="11"/>
      <c r="K58" s="11"/>
      <c r="L58" s="11"/>
      <c r="M58" s="11"/>
      <c r="N58" s="418"/>
      <c r="O58" s="419"/>
      <c r="P58" s="133"/>
      <c r="Q58" s="12"/>
      <c r="R58" s="418"/>
      <c r="S58" s="419"/>
      <c r="T58" s="133"/>
      <c r="U58" s="12"/>
      <c r="V58" s="418"/>
      <c r="W58" s="419"/>
      <c r="X58" s="133"/>
      <c r="Z58" s="418"/>
      <c r="AA58" s="419"/>
      <c r="AB58" s="133"/>
      <c r="AC58" s="12"/>
      <c r="AD58" s="418"/>
      <c r="AE58" s="419"/>
      <c r="AF58" s="133"/>
      <c r="AG58" s="12"/>
      <c r="AH58" s="418"/>
      <c r="AI58" s="419"/>
      <c r="AJ58" s="133"/>
      <c r="AK58" s="13"/>
      <c r="AL58" s="13"/>
      <c r="AM58" s="13"/>
      <c r="AN58" s="13"/>
      <c r="AO58" s="13"/>
      <c r="AP58" s="417"/>
      <c r="AQ58" s="417"/>
    </row>
    <row r="59" spans="1:43" ht="12.75">
      <c r="A59" s="182"/>
      <c r="B59" s="416"/>
      <c r="C59" s="416"/>
      <c r="D59" s="417"/>
      <c r="E59" s="11"/>
      <c r="F59" s="11"/>
      <c r="G59" s="11"/>
      <c r="H59" s="11"/>
      <c r="I59" s="11"/>
      <c r="J59" s="11"/>
      <c r="K59" s="11"/>
      <c r="L59" s="11"/>
      <c r="M59" s="11"/>
      <c r="N59" s="418"/>
      <c r="O59" s="419"/>
      <c r="P59" s="133"/>
      <c r="Q59" s="12"/>
      <c r="R59" s="418"/>
      <c r="S59" s="419"/>
      <c r="T59" s="133"/>
      <c r="U59" s="12"/>
      <c r="V59" s="418"/>
      <c r="W59" s="419"/>
      <c r="X59" s="133"/>
      <c r="Z59" s="418"/>
      <c r="AA59" s="419"/>
      <c r="AB59" s="133"/>
      <c r="AC59" s="12"/>
      <c r="AD59" s="418"/>
      <c r="AE59" s="419"/>
      <c r="AF59" s="133"/>
      <c r="AG59" s="12"/>
      <c r="AH59" s="418"/>
      <c r="AI59" s="419"/>
      <c r="AJ59" s="133"/>
      <c r="AK59" s="13"/>
      <c r="AL59" s="13"/>
      <c r="AM59" s="13"/>
      <c r="AN59" s="13"/>
      <c r="AO59" s="13"/>
      <c r="AP59" s="417"/>
      <c r="AQ59" s="417"/>
    </row>
    <row r="60" spans="1:43" ht="12.75">
      <c r="A60" s="182"/>
      <c r="B60" s="416"/>
      <c r="C60" s="416"/>
      <c r="D60" s="417"/>
      <c r="E60" s="11"/>
      <c r="F60" s="11"/>
      <c r="G60" s="11"/>
      <c r="H60" s="11"/>
      <c r="I60" s="11"/>
      <c r="J60" s="11"/>
      <c r="K60" s="11"/>
      <c r="L60" s="11"/>
      <c r="M60" s="11"/>
      <c r="N60" s="418"/>
      <c r="O60" s="419"/>
      <c r="P60" s="133"/>
      <c r="Q60" s="12"/>
      <c r="R60" s="418"/>
      <c r="S60" s="419"/>
      <c r="T60" s="133"/>
      <c r="U60" s="12"/>
      <c r="V60" s="418"/>
      <c r="W60" s="419"/>
      <c r="X60" s="133"/>
      <c r="Z60" s="418"/>
      <c r="AA60" s="419"/>
      <c r="AB60" s="133"/>
      <c r="AC60" s="12"/>
      <c r="AD60" s="418"/>
      <c r="AE60" s="419"/>
      <c r="AF60" s="133"/>
      <c r="AG60" s="12"/>
      <c r="AH60" s="418"/>
      <c r="AI60" s="419"/>
      <c r="AJ60" s="133"/>
      <c r="AK60" s="13"/>
      <c r="AL60" s="13"/>
      <c r="AM60" s="13"/>
      <c r="AN60" s="13"/>
      <c r="AO60" s="13"/>
      <c r="AP60" s="417"/>
      <c r="AQ60" s="417"/>
    </row>
    <row r="61" spans="1:43" ht="12.75">
      <c r="A61" s="182"/>
      <c r="B61" s="416"/>
      <c r="C61" s="416"/>
      <c r="D61" s="417"/>
      <c r="E61" s="11"/>
      <c r="F61" s="11"/>
      <c r="G61" s="11"/>
      <c r="H61" s="11"/>
      <c r="I61" s="11"/>
      <c r="J61" s="11"/>
      <c r="K61" s="11"/>
      <c r="L61" s="11"/>
      <c r="M61" s="11"/>
      <c r="N61" s="418"/>
      <c r="O61" s="419"/>
      <c r="P61" s="133"/>
      <c r="Q61" s="12"/>
      <c r="R61" s="418"/>
      <c r="S61" s="419"/>
      <c r="T61" s="133"/>
      <c r="U61" s="12"/>
      <c r="V61" s="418"/>
      <c r="W61" s="419"/>
      <c r="X61" s="133"/>
      <c r="Z61" s="418"/>
      <c r="AA61" s="419"/>
      <c r="AB61" s="133"/>
      <c r="AC61" s="12"/>
      <c r="AD61" s="418"/>
      <c r="AE61" s="419"/>
      <c r="AF61" s="133"/>
      <c r="AG61" s="12"/>
      <c r="AH61" s="418"/>
      <c r="AI61" s="419"/>
      <c r="AJ61" s="133"/>
      <c r="AK61" s="13"/>
      <c r="AL61" s="13"/>
      <c r="AM61" s="13"/>
      <c r="AN61" s="13"/>
      <c r="AO61" s="13"/>
      <c r="AP61" s="417"/>
      <c r="AQ61" s="417"/>
    </row>
    <row r="62" spans="1:43" ht="12.75">
      <c r="A62" s="182"/>
      <c r="B62" s="416"/>
      <c r="C62" s="416"/>
      <c r="D62" s="417"/>
      <c r="E62" s="11"/>
      <c r="F62" s="11"/>
      <c r="G62" s="11"/>
      <c r="H62" s="11"/>
      <c r="I62" s="11"/>
      <c r="J62" s="11"/>
      <c r="K62" s="11"/>
      <c r="L62" s="11"/>
      <c r="M62" s="11"/>
      <c r="N62" s="418"/>
      <c r="O62" s="419"/>
      <c r="P62" s="133"/>
      <c r="Q62" s="12"/>
      <c r="R62" s="418"/>
      <c r="S62" s="419"/>
      <c r="T62" s="133"/>
      <c r="U62" s="12"/>
      <c r="V62" s="418"/>
      <c r="W62" s="419"/>
      <c r="X62" s="133"/>
      <c r="Z62" s="418"/>
      <c r="AA62" s="419"/>
      <c r="AB62" s="133"/>
      <c r="AC62" s="12"/>
      <c r="AD62" s="418"/>
      <c r="AE62" s="419"/>
      <c r="AF62" s="133"/>
      <c r="AG62" s="12"/>
      <c r="AH62" s="418"/>
      <c r="AI62" s="419"/>
      <c r="AJ62" s="133"/>
      <c r="AK62" s="13"/>
      <c r="AL62" s="13"/>
      <c r="AM62" s="13"/>
      <c r="AN62" s="13"/>
      <c r="AO62" s="13"/>
      <c r="AP62" s="417"/>
      <c r="AQ62" s="417"/>
    </row>
    <row r="63" spans="1:43" ht="12.75">
      <c r="A63" s="182"/>
      <c r="B63" s="416"/>
      <c r="C63" s="416"/>
      <c r="D63" s="417"/>
      <c r="E63" s="11"/>
      <c r="F63" s="11"/>
      <c r="G63" s="11"/>
      <c r="H63" s="11"/>
      <c r="I63" s="11"/>
      <c r="J63" s="11"/>
      <c r="K63" s="11"/>
      <c r="L63" s="11"/>
      <c r="M63" s="11"/>
      <c r="N63" s="418"/>
      <c r="O63" s="419"/>
      <c r="P63" s="133"/>
      <c r="Q63" s="12"/>
      <c r="R63" s="418"/>
      <c r="S63" s="419"/>
      <c r="T63" s="133"/>
      <c r="U63" s="12"/>
      <c r="V63" s="418"/>
      <c r="W63" s="419"/>
      <c r="X63" s="133"/>
      <c r="Z63" s="418"/>
      <c r="AA63" s="419"/>
      <c r="AB63" s="133"/>
      <c r="AC63" s="12"/>
      <c r="AD63" s="418"/>
      <c r="AE63" s="419"/>
      <c r="AF63" s="133"/>
      <c r="AG63" s="12"/>
      <c r="AH63" s="418"/>
      <c r="AI63" s="419"/>
      <c r="AJ63" s="133"/>
      <c r="AK63" s="13"/>
      <c r="AL63" s="13"/>
      <c r="AM63" s="13"/>
      <c r="AN63" s="13"/>
      <c r="AO63" s="13"/>
      <c r="AP63" s="417"/>
      <c r="AQ63" s="417"/>
    </row>
    <row r="64" spans="1:43" ht="12.75">
      <c r="A64" s="182"/>
      <c r="B64" s="416"/>
      <c r="C64" s="416"/>
      <c r="D64" s="417"/>
      <c r="E64" s="11"/>
      <c r="F64" s="11"/>
      <c r="G64" s="11"/>
      <c r="H64" s="11"/>
      <c r="I64" s="11"/>
      <c r="J64" s="11"/>
      <c r="K64" s="11"/>
      <c r="L64" s="11"/>
      <c r="M64" s="11"/>
      <c r="N64" s="418"/>
      <c r="O64" s="419"/>
      <c r="P64" s="133"/>
      <c r="Q64" s="12"/>
      <c r="R64" s="418"/>
      <c r="S64" s="419"/>
      <c r="T64" s="133"/>
      <c r="U64" s="12"/>
      <c r="V64" s="418"/>
      <c r="W64" s="419"/>
      <c r="X64" s="133"/>
      <c r="Z64" s="418"/>
      <c r="AA64" s="419"/>
      <c r="AB64" s="133"/>
      <c r="AC64" s="12"/>
      <c r="AD64" s="418"/>
      <c r="AE64" s="419"/>
      <c r="AF64" s="133"/>
      <c r="AG64" s="12"/>
      <c r="AH64" s="418"/>
      <c r="AI64" s="419"/>
      <c r="AJ64" s="133"/>
      <c r="AK64" s="13"/>
      <c r="AL64" s="13"/>
      <c r="AM64" s="13"/>
      <c r="AN64" s="13"/>
      <c r="AO64" s="13"/>
      <c r="AP64" s="417"/>
      <c r="AQ64" s="417"/>
    </row>
    <row r="65" spans="1:43" ht="12.75">
      <c r="A65" s="182"/>
      <c r="B65" s="416"/>
      <c r="C65" s="416"/>
      <c r="D65" s="417"/>
      <c r="E65" s="11"/>
      <c r="F65" s="11"/>
      <c r="G65" s="11"/>
      <c r="H65" s="11"/>
      <c r="I65" s="11"/>
      <c r="J65" s="11"/>
      <c r="K65" s="11"/>
      <c r="L65" s="11"/>
      <c r="M65" s="11"/>
      <c r="N65" s="418"/>
      <c r="O65" s="419"/>
      <c r="P65" s="133"/>
      <c r="Q65" s="12"/>
      <c r="R65" s="418"/>
      <c r="S65" s="419"/>
      <c r="T65" s="133"/>
      <c r="U65" s="12"/>
      <c r="V65" s="418"/>
      <c r="W65" s="419"/>
      <c r="X65" s="133"/>
      <c r="Z65" s="418"/>
      <c r="AA65" s="419"/>
      <c r="AB65" s="133"/>
      <c r="AC65" s="12"/>
      <c r="AD65" s="418"/>
      <c r="AE65" s="419"/>
      <c r="AF65" s="133"/>
      <c r="AG65" s="12"/>
      <c r="AH65" s="418"/>
      <c r="AI65" s="419"/>
      <c r="AJ65" s="133"/>
      <c r="AK65" s="13"/>
      <c r="AL65" s="13"/>
      <c r="AM65" s="13"/>
      <c r="AN65" s="13"/>
      <c r="AO65" s="13"/>
      <c r="AP65" s="417"/>
      <c r="AQ65" s="417"/>
    </row>
    <row r="66" spans="1:43" ht="12.75">
      <c r="A66" s="182"/>
      <c r="B66" s="416"/>
      <c r="C66" s="416"/>
      <c r="D66" s="417"/>
      <c r="E66" s="11"/>
      <c r="F66" s="11"/>
      <c r="G66" s="11"/>
      <c r="H66" s="11"/>
      <c r="I66" s="11"/>
      <c r="J66" s="11"/>
      <c r="K66" s="11"/>
      <c r="L66" s="11"/>
      <c r="M66" s="11"/>
      <c r="N66" s="418"/>
      <c r="O66" s="419"/>
      <c r="P66" s="133"/>
      <c r="Q66" s="12"/>
      <c r="R66" s="418"/>
      <c r="S66" s="419"/>
      <c r="T66" s="133"/>
      <c r="U66" s="12"/>
      <c r="V66" s="418"/>
      <c r="W66" s="419"/>
      <c r="X66" s="133"/>
      <c r="Z66" s="418"/>
      <c r="AA66" s="419"/>
      <c r="AB66" s="133"/>
      <c r="AC66" s="12"/>
      <c r="AD66" s="418"/>
      <c r="AE66" s="419"/>
      <c r="AF66" s="133"/>
      <c r="AG66" s="12"/>
      <c r="AH66" s="418"/>
      <c r="AI66" s="419"/>
      <c r="AJ66" s="133"/>
      <c r="AK66" s="13"/>
      <c r="AL66" s="13"/>
      <c r="AM66" s="13"/>
      <c r="AN66" s="13"/>
      <c r="AO66" s="13"/>
      <c r="AP66" s="417"/>
      <c r="AQ66" s="417"/>
    </row>
    <row r="67" spans="1:43" ht="12.75">
      <c r="A67" s="182"/>
      <c r="B67" s="416"/>
      <c r="C67" s="416"/>
      <c r="D67" s="417"/>
      <c r="E67" s="11"/>
      <c r="F67" s="11"/>
      <c r="G67" s="11"/>
      <c r="H67" s="11"/>
      <c r="I67" s="11"/>
      <c r="J67" s="11"/>
      <c r="K67" s="11"/>
      <c r="L67" s="11"/>
      <c r="M67" s="11"/>
      <c r="N67" s="418"/>
      <c r="O67" s="419"/>
      <c r="P67" s="133"/>
      <c r="Q67" s="12"/>
      <c r="R67" s="418"/>
      <c r="S67" s="419"/>
      <c r="T67" s="133"/>
      <c r="U67" s="12"/>
      <c r="V67" s="418"/>
      <c r="W67" s="419"/>
      <c r="X67" s="133"/>
      <c r="Z67" s="418"/>
      <c r="AA67" s="419"/>
      <c r="AB67" s="133"/>
      <c r="AC67" s="12"/>
      <c r="AD67" s="418"/>
      <c r="AE67" s="419"/>
      <c r="AF67" s="133"/>
      <c r="AG67" s="12"/>
      <c r="AH67" s="418"/>
      <c r="AI67" s="419"/>
      <c r="AJ67" s="133"/>
      <c r="AK67" s="13"/>
      <c r="AL67" s="13"/>
      <c r="AM67" s="13"/>
      <c r="AN67" s="13"/>
      <c r="AO67" s="13"/>
      <c r="AP67" s="417"/>
      <c r="AQ67" s="417"/>
    </row>
    <row r="68" spans="1:43" ht="12.75">
      <c r="A68" s="182"/>
      <c r="B68" s="416"/>
      <c r="C68" s="416"/>
      <c r="D68" s="417"/>
      <c r="E68" s="11"/>
      <c r="F68" s="11"/>
      <c r="G68" s="11"/>
      <c r="H68" s="11"/>
      <c r="I68" s="11"/>
      <c r="J68" s="11"/>
      <c r="K68" s="11"/>
      <c r="L68" s="11"/>
      <c r="M68" s="11"/>
      <c r="N68" s="418"/>
      <c r="O68" s="419"/>
      <c r="P68" s="133"/>
      <c r="Q68" s="12"/>
      <c r="R68" s="418"/>
      <c r="S68" s="419"/>
      <c r="T68" s="133"/>
      <c r="U68" s="12"/>
      <c r="V68" s="418"/>
      <c r="W68" s="419"/>
      <c r="X68" s="133"/>
      <c r="Z68" s="418"/>
      <c r="AA68" s="419"/>
      <c r="AB68" s="133"/>
      <c r="AC68" s="12"/>
      <c r="AD68" s="418"/>
      <c r="AE68" s="419"/>
      <c r="AF68" s="133"/>
      <c r="AG68" s="12"/>
      <c r="AH68" s="418"/>
      <c r="AI68" s="419"/>
      <c r="AJ68" s="133"/>
      <c r="AK68" s="13"/>
      <c r="AL68" s="13"/>
      <c r="AM68" s="13"/>
      <c r="AN68" s="13"/>
      <c r="AO68" s="13"/>
      <c r="AP68" s="417"/>
      <c r="AQ68" s="417"/>
    </row>
    <row r="69" spans="1:43" ht="12.75">
      <c r="A69" s="182"/>
      <c r="B69" s="416"/>
      <c r="C69" s="416"/>
      <c r="D69" s="417"/>
      <c r="E69" s="11"/>
      <c r="F69" s="11"/>
      <c r="G69" s="11"/>
      <c r="H69" s="11"/>
      <c r="I69" s="11"/>
      <c r="J69" s="11"/>
      <c r="K69" s="11"/>
      <c r="L69" s="11"/>
      <c r="M69" s="11"/>
      <c r="N69" s="418"/>
      <c r="O69" s="419"/>
      <c r="P69" s="133"/>
      <c r="Q69" s="12"/>
      <c r="R69" s="418"/>
      <c r="S69" s="419"/>
      <c r="T69" s="133"/>
      <c r="U69" s="12"/>
      <c r="V69" s="418"/>
      <c r="W69" s="419"/>
      <c r="X69" s="133"/>
      <c r="Z69" s="418"/>
      <c r="AA69" s="419"/>
      <c r="AB69" s="133"/>
      <c r="AC69" s="12"/>
      <c r="AD69" s="418"/>
      <c r="AE69" s="419"/>
      <c r="AF69" s="133"/>
      <c r="AG69" s="12"/>
      <c r="AH69" s="418"/>
      <c r="AI69" s="419"/>
      <c r="AJ69" s="133"/>
      <c r="AK69" s="13"/>
      <c r="AL69" s="13"/>
      <c r="AM69" s="13"/>
      <c r="AN69" s="13"/>
      <c r="AO69" s="13"/>
      <c r="AP69" s="417"/>
      <c r="AQ69" s="417"/>
    </row>
    <row r="70" spans="1:43" ht="12.75">
      <c r="A70" s="182"/>
      <c r="B70" s="416"/>
      <c r="C70" s="416"/>
      <c r="D70" s="417"/>
      <c r="E70" s="11"/>
      <c r="F70" s="11"/>
      <c r="G70" s="11"/>
      <c r="H70" s="11"/>
      <c r="I70" s="11"/>
      <c r="J70" s="11"/>
      <c r="K70" s="11"/>
      <c r="L70" s="11"/>
      <c r="M70" s="11"/>
      <c r="N70" s="418"/>
      <c r="O70" s="419"/>
      <c r="P70" s="133"/>
      <c r="Q70" s="12"/>
      <c r="R70" s="418"/>
      <c r="S70" s="419"/>
      <c r="T70" s="133"/>
      <c r="U70" s="12"/>
      <c r="V70" s="418"/>
      <c r="W70" s="419"/>
      <c r="X70" s="133"/>
      <c r="Z70" s="418"/>
      <c r="AA70" s="419"/>
      <c r="AB70" s="133"/>
      <c r="AC70" s="12"/>
      <c r="AD70" s="418"/>
      <c r="AE70" s="419"/>
      <c r="AF70" s="133"/>
      <c r="AG70" s="12"/>
      <c r="AH70" s="418"/>
      <c r="AI70" s="419"/>
      <c r="AJ70" s="133"/>
      <c r="AK70" s="13"/>
      <c r="AL70" s="13"/>
      <c r="AM70" s="13"/>
      <c r="AN70" s="13"/>
      <c r="AO70" s="13"/>
      <c r="AP70" s="417"/>
      <c r="AQ70" s="417"/>
    </row>
    <row r="71" spans="1:43" ht="12.75">
      <c r="A71" s="182"/>
      <c r="B71" s="416"/>
      <c r="C71" s="416"/>
      <c r="D71" s="417"/>
      <c r="E71" s="11"/>
      <c r="F71" s="11"/>
      <c r="G71" s="11"/>
      <c r="H71" s="11"/>
      <c r="I71" s="11"/>
      <c r="J71" s="11"/>
      <c r="K71" s="11"/>
      <c r="L71" s="11"/>
      <c r="M71" s="11"/>
      <c r="N71" s="418"/>
      <c r="O71" s="419"/>
      <c r="P71" s="133"/>
      <c r="Q71" s="12"/>
      <c r="R71" s="418"/>
      <c r="S71" s="419"/>
      <c r="T71" s="133"/>
      <c r="U71" s="12"/>
      <c r="V71" s="418"/>
      <c r="W71" s="419"/>
      <c r="X71" s="133"/>
      <c r="Z71" s="418"/>
      <c r="AA71" s="419"/>
      <c r="AB71" s="133"/>
      <c r="AC71" s="12"/>
      <c r="AD71" s="418"/>
      <c r="AE71" s="419"/>
      <c r="AF71" s="133"/>
      <c r="AG71" s="12"/>
      <c r="AH71" s="418"/>
      <c r="AI71" s="419"/>
      <c r="AJ71" s="133"/>
      <c r="AK71" s="13"/>
      <c r="AL71" s="13"/>
      <c r="AM71" s="13"/>
      <c r="AN71" s="13"/>
      <c r="AO71" s="13"/>
      <c r="AP71" s="417"/>
      <c r="AQ71" s="417"/>
    </row>
    <row r="72" spans="1:43" ht="12.75">
      <c r="A72" s="182"/>
      <c r="B72" s="416"/>
      <c r="C72" s="416"/>
      <c r="D72" s="417"/>
      <c r="E72" s="11"/>
      <c r="F72" s="11"/>
      <c r="G72" s="11"/>
      <c r="H72" s="11"/>
      <c r="I72" s="11"/>
      <c r="J72" s="11"/>
      <c r="K72" s="11"/>
      <c r="L72" s="11"/>
      <c r="M72" s="11"/>
      <c r="N72" s="418"/>
      <c r="O72" s="419"/>
      <c r="P72" s="133"/>
      <c r="Q72" s="12"/>
      <c r="R72" s="418"/>
      <c r="S72" s="419"/>
      <c r="T72" s="133"/>
      <c r="U72" s="12"/>
      <c r="V72" s="418"/>
      <c r="W72" s="419"/>
      <c r="X72" s="133"/>
      <c r="Z72" s="418"/>
      <c r="AA72" s="419"/>
      <c r="AB72" s="133"/>
      <c r="AC72" s="12"/>
      <c r="AD72" s="418"/>
      <c r="AE72" s="419"/>
      <c r="AF72" s="133"/>
      <c r="AG72" s="12"/>
      <c r="AH72" s="418"/>
      <c r="AI72" s="419"/>
      <c r="AJ72" s="133"/>
      <c r="AK72" s="13"/>
      <c r="AL72" s="13"/>
      <c r="AM72" s="13"/>
      <c r="AN72" s="13"/>
      <c r="AO72" s="13"/>
      <c r="AP72" s="417"/>
      <c r="AQ72" s="417"/>
    </row>
    <row r="73" spans="1:43" ht="12.75">
      <c r="A73" s="182"/>
      <c r="B73" s="416"/>
      <c r="C73" s="416"/>
      <c r="D73" s="417"/>
      <c r="E73" s="11"/>
      <c r="F73" s="11"/>
      <c r="G73" s="11"/>
      <c r="H73" s="11"/>
      <c r="I73" s="11"/>
      <c r="J73" s="11"/>
      <c r="K73" s="11"/>
      <c r="L73" s="11"/>
      <c r="M73" s="11"/>
      <c r="N73" s="418"/>
      <c r="O73" s="419"/>
      <c r="P73" s="133"/>
      <c r="Q73" s="12"/>
      <c r="R73" s="418"/>
      <c r="S73" s="419"/>
      <c r="T73" s="133"/>
      <c r="U73" s="12"/>
      <c r="V73" s="418"/>
      <c r="W73" s="419"/>
      <c r="X73" s="133"/>
      <c r="Z73" s="418"/>
      <c r="AA73" s="419"/>
      <c r="AB73" s="133"/>
      <c r="AC73" s="12"/>
      <c r="AD73" s="418"/>
      <c r="AE73" s="419"/>
      <c r="AF73" s="133"/>
      <c r="AG73" s="12"/>
      <c r="AH73" s="418"/>
      <c r="AI73" s="419"/>
      <c r="AJ73" s="133"/>
      <c r="AK73" s="13"/>
      <c r="AL73" s="13"/>
      <c r="AM73" s="13"/>
      <c r="AN73" s="13"/>
      <c r="AO73" s="13"/>
      <c r="AP73" s="417"/>
      <c r="AQ73" s="417"/>
    </row>
    <row r="74" spans="1:43" ht="12.75">
      <c r="A74" s="182"/>
      <c r="B74" s="416"/>
      <c r="C74" s="416"/>
      <c r="D74" s="417"/>
      <c r="E74" s="11"/>
      <c r="F74" s="11"/>
      <c r="G74" s="11"/>
      <c r="H74" s="11"/>
      <c r="I74" s="11"/>
      <c r="J74" s="11"/>
      <c r="K74" s="11"/>
      <c r="L74" s="11"/>
      <c r="M74" s="11"/>
      <c r="N74" s="418"/>
      <c r="O74" s="419"/>
      <c r="P74" s="133"/>
      <c r="Q74" s="12"/>
      <c r="R74" s="418"/>
      <c r="S74" s="419"/>
      <c r="T74" s="133"/>
      <c r="U74" s="12"/>
      <c r="V74" s="418"/>
      <c r="W74" s="419"/>
      <c r="X74" s="133"/>
      <c r="Z74" s="418"/>
      <c r="AA74" s="419"/>
      <c r="AB74" s="133"/>
      <c r="AC74" s="12"/>
      <c r="AD74" s="418"/>
      <c r="AE74" s="419"/>
      <c r="AF74" s="133"/>
      <c r="AG74" s="12"/>
      <c r="AH74" s="418"/>
      <c r="AI74" s="419"/>
      <c r="AJ74" s="133"/>
      <c r="AK74" s="13"/>
      <c r="AL74" s="13"/>
      <c r="AM74" s="13"/>
      <c r="AN74" s="13"/>
      <c r="AO74" s="13"/>
      <c r="AP74" s="417"/>
      <c r="AQ74" s="417"/>
    </row>
    <row r="75" spans="1:43" ht="12.75">
      <c r="A75" s="182"/>
      <c r="B75" s="416"/>
      <c r="C75" s="416"/>
      <c r="D75" s="417"/>
      <c r="E75" s="11"/>
      <c r="F75" s="11"/>
      <c r="G75" s="11"/>
      <c r="H75" s="11"/>
      <c r="I75" s="11"/>
      <c r="J75" s="11"/>
      <c r="K75" s="11"/>
      <c r="L75" s="11"/>
      <c r="M75" s="11"/>
      <c r="N75" s="418"/>
      <c r="O75" s="419"/>
      <c r="P75" s="133"/>
      <c r="Q75" s="12"/>
      <c r="R75" s="418"/>
      <c r="S75" s="419"/>
      <c r="T75" s="133"/>
      <c r="U75" s="12"/>
      <c r="V75" s="418"/>
      <c r="W75" s="419"/>
      <c r="X75" s="133"/>
      <c r="Z75" s="418"/>
      <c r="AA75" s="419"/>
      <c r="AB75" s="133"/>
      <c r="AC75" s="12"/>
      <c r="AD75" s="418"/>
      <c r="AE75" s="419"/>
      <c r="AF75" s="133"/>
      <c r="AG75" s="12"/>
      <c r="AH75" s="418"/>
      <c r="AI75" s="419"/>
      <c r="AJ75" s="133"/>
      <c r="AK75" s="13"/>
      <c r="AL75" s="13"/>
      <c r="AM75" s="13"/>
      <c r="AN75" s="13"/>
      <c r="AO75" s="13"/>
      <c r="AP75" s="417"/>
      <c r="AQ75" s="417"/>
    </row>
    <row r="76" spans="1:43" ht="12.75">
      <c r="A76" s="182"/>
      <c r="B76" s="416"/>
      <c r="C76" s="416"/>
      <c r="D76" s="417"/>
      <c r="E76" s="11"/>
      <c r="F76" s="11"/>
      <c r="G76" s="11"/>
      <c r="H76" s="11"/>
      <c r="I76" s="11"/>
      <c r="J76" s="11"/>
      <c r="K76" s="11"/>
      <c r="L76" s="11"/>
      <c r="M76" s="11"/>
      <c r="N76" s="418"/>
      <c r="O76" s="419"/>
      <c r="P76" s="133"/>
      <c r="Q76" s="12"/>
      <c r="R76" s="418"/>
      <c r="S76" s="419"/>
      <c r="T76" s="133"/>
      <c r="U76" s="12"/>
      <c r="V76" s="418"/>
      <c r="W76" s="419"/>
      <c r="X76" s="133"/>
      <c r="Z76" s="418"/>
      <c r="AA76" s="419"/>
      <c r="AB76" s="133"/>
      <c r="AC76" s="12"/>
      <c r="AD76" s="418"/>
      <c r="AE76" s="419"/>
      <c r="AF76" s="133"/>
      <c r="AG76" s="12"/>
      <c r="AH76" s="418"/>
      <c r="AI76" s="419"/>
      <c r="AJ76" s="133"/>
      <c r="AK76" s="13"/>
      <c r="AL76" s="13"/>
      <c r="AM76" s="13"/>
      <c r="AN76" s="13"/>
      <c r="AO76" s="13"/>
      <c r="AP76" s="417"/>
      <c r="AQ76" s="417"/>
    </row>
    <row r="77" spans="1:43" ht="12.75">
      <c r="A77" s="182"/>
      <c r="B77" s="416"/>
      <c r="C77" s="416"/>
      <c r="D77" s="417"/>
      <c r="E77" s="11"/>
      <c r="F77" s="11"/>
      <c r="G77" s="11"/>
      <c r="H77" s="11"/>
      <c r="I77" s="11"/>
      <c r="J77" s="11"/>
      <c r="K77" s="11"/>
      <c r="L77" s="11"/>
      <c r="M77" s="11"/>
      <c r="N77" s="418"/>
      <c r="O77" s="419"/>
      <c r="P77" s="133"/>
      <c r="Q77" s="12"/>
      <c r="R77" s="418"/>
      <c r="S77" s="419"/>
      <c r="T77" s="133"/>
      <c r="U77" s="12"/>
      <c r="V77" s="418"/>
      <c r="W77" s="419"/>
      <c r="X77" s="133"/>
      <c r="Z77" s="418"/>
      <c r="AA77" s="419"/>
      <c r="AB77" s="133"/>
      <c r="AC77" s="12"/>
      <c r="AD77" s="418"/>
      <c r="AE77" s="419"/>
      <c r="AF77" s="133"/>
      <c r="AG77" s="12"/>
      <c r="AH77" s="418"/>
      <c r="AI77" s="419"/>
      <c r="AJ77" s="133"/>
      <c r="AK77" s="13"/>
      <c r="AL77" s="13"/>
      <c r="AM77" s="13"/>
      <c r="AN77" s="13"/>
      <c r="AO77" s="13"/>
      <c r="AP77" s="417"/>
      <c r="AQ77" s="417"/>
    </row>
    <row r="91" spans="1:86" s="420" customFormat="1" ht="14.25">
      <c r="A91" s="152"/>
      <c r="B91" s="153"/>
      <c r="C91" s="153"/>
      <c r="D91" s="154"/>
      <c r="E91" s="4"/>
      <c r="F91" s="4"/>
      <c r="G91" s="4"/>
      <c r="H91" s="4"/>
      <c r="I91" s="4"/>
      <c r="J91" s="4"/>
      <c r="K91" s="4"/>
      <c r="L91" s="4"/>
      <c r="M91" s="4"/>
      <c r="N91" s="155"/>
      <c r="O91" s="156"/>
      <c r="P91" s="157"/>
      <c r="Q91" s="5"/>
      <c r="R91" s="155"/>
      <c r="S91" s="156"/>
      <c r="T91" s="157"/>
      <c r="U91" s="5"/>
      <c r="V91" s="155"/>
      <c r="W91" s="156"/>
      <c r="X91" s="157"/>
      <c r="Y91" s="1"/>
      <c r="Z91" s="155"/>
      <c r="AA91" s="156"/>
      <c r="AB91" s="157"/>
      <c r="AC91" s="5"/>
      <c r="AD91" s="155"/>
      <c r="AE91" s="156"/>
      <c r="AF91" s="157"/>
      <c r="AG91" s="5"/>
      <c r="AH91" s="155"/>
      <c r="AI91" s="156"/>
      <c r="AJ91" s="157"/>
      <c r="AK91" s="6"/>
      <c r="AL91" s="6"/>
      <c r="AM91" s="6"/>
      <c r="AN91" s="6"/>
      <c r="AO91" s="6"/>
      <c r="AP91" s="154"/>
      <c r="AQ91" s="154"/>
      <c r="AR91" s="153"/>
      <c r="AS91" s="152"/>
      <c r="AT91" s="152"/>
      <c r="AU91" s="152"/>
      <c r="AV91" s="152"/>
      <c r="AW91" s="152"/>
      <c r="AX91" s="152"/>
      <c r="AY91" s="15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  <c r="BJ91" s="342"/>
      <c r="BK91" s="342"/>
      <c r="BL91" s="342"/>
      <c r="BM91" s="342"/>
      <c r="BN91" s="342"/>
      <c r="BO91" s="342"/>
      <c r="BP91" s="342"/>
      <c r="BQ91" s="342"/>
      <c r="BR91" s="342"/>
      <c r="BS91" s="342"/>
      <c r="BT91" s="342"/>
      <c r="BU91" s="342"/>
      <c r="BV91" s="342"/>
      <c r="BW91" s="342"/>
      <c r="BX91" s="342"/>
      <c r="BY91" s="342"/>
      <c r="BZ91" s="342"/>
      <c r="CA91" s="342"/>
      <c r="CB91" s="342"/>
      <c r="CC91" s="342"/>
      <c r="CD91" s="342"/>
      <c r="CE91" s="342"/>
      <c r="CF91" s="342"/>
      <c r="CG91" s="342"/>
      <c r="CH91" s="342"/>
    </row>
    <row r="92" spans="1:86" s="420" customFormat="1" ht="14.25">
      <c r="A92" s="152"/>
      <c r="B92" s="153"/>
      <c r="C92" s="153"/>
      <c r="D92" s="154"/>
      <c r="E92" s="4"/>
      <c r="F92" s="4"/>
      <c r="G92" s="4"/>
      <c r="H92" s="4"/>
      <c r="I92" s="4"/>
      <c r="J92" s="4"/>
      <c r="K92" s="4"/>
      <c r="L92" s="4"/>
      <c r="M92" s="4"/>
      <c r="N92" s="155"/>
      <c r="O92" s="156"/>
      <c r="P92" s="157"/>
      <c r="Q92" s="5"/>
      <c r="R92" s="155"/>
      <c r="S92" s="156"/>
      <c r="T92" s="157"/>
      <c r="U92" s="5"/>
      <c r="V92" s="155"/>
      <c r="W92" s="156"/>
      <c r="X92" s="157"/>
      <c r="Y92" s="1"/>
      <c r="Z92" s="155"/>
      <c r="AA92" s="156"/>
      <c r="AB92" s="157"/>
      <c r="AC92" s="5"/>
      <c r="AD92" s="155"/>
      <c r="AE92" s="156"/>
      <c r="AF92" s="157"/>
      <c r="AG92" s="5"/>
      <c r="AH92" s="155"/>
      <c r="AI92" s="156"/>
      <c r="AJ92" s="157"/>
      <c r="AK92" s="6"/>
      <c r="AL92" s="6"/>
      <c r="AM92" s="6"/>
      <c r="AN92" s="6"/>
      <c r="AO92" s="6"/>
      <c r="AP92" s="154"/>
      <c r="AQ92" s="154"/>
      <c r="AR92" s="153"/>
      <c r="AS92" s="152"/>
      <c r="AT92" s="152"/>
      <c r="AU92" s="152"/>
      <c r="AV92" s="152"/>
      <c r="AW92" s="152"/>
      <c r="AX92" s="152"/>
      <c r="AY92" s="152"/>
      <c r="AZ92" s="342"/>
      <c r="BA92" s="342"/>
      <c r="BB92" s="342"/>
      <c r="BC92" s="342"/>
      <c r="BD92" s="342"/>
      <c r="BE92" s="342"/>
      <c r="BF92" s="342"/>
      <c r="BG92" s="342"/>
      <c r="BH92" s="342"/>
      <c r="BI92" s="342"/>
      <c r="BJ92" s="342"/>
      <c r="BK92" s="342"/>
      <c r="BL92" s="342"/>
      <c r="BM92" s="342"/>
      <c r="BN92" s="342"/>
      <c r="BO92" s="342"/>
      <c r="BP92" s="342"/>
      <c r="BQ92" s="342"/>
      <c r="BR92" s="342"/>
      <c r="BS92" s="342"/>
      <c r="BT92" s="342"/>
      <c r="BU92" s="342"/>
      <c r="BV92" s="342"/>
      <c r="BW92" s="342"/>
      <c r="BX92" s="342"/>
      <c r="BY92" s="342"/>
      <c r="BZ92" s="342"/>
      <c r="CA92" s="342"/>
      <c r="CB92" s="342"/>
      <c r="CC92" s="342"/>
      <c r="CD92" s="342"/>
      <c r="CE92" s="342"/>
      <c r="CF92" s="342"/>
      <c r="CG92" s="342"/>
      <c r="CH92" s="342"/>
    </row>
    <row r="93" spans="52:86" ht="12.75">
      <c r="AZ93" s="421"/>
      <c r="BA93" s="421"/>
      <c r="BB93" s="421"/>
      <c r="BC93" s="421"/>
      <c r="BD93" s="421"/>
      <c r="BE93" s="421"/>
      <c r="BF93" s="421"/>
      <c r="BG93" s="421"/>
      <c r="BH93" s="421"/>
      <c r="BI93" s="421"/>
      <c r="BJ93" s="421"/>
      <c r="BK93" s="421"/>
      <c r="BL93" s="421"/>
      <c r="BM93" s="421"/>
      <c r="BN93" s="421"/>
      <c r="BO93" s="421"/>
      <c r="BP93" s="421"/>
      <c r="BQ93" s="421"/>
      <c r="BR93" s="421"/>
      <c r="BS93" s="421"/>
      <c r="BT93" s="421"/>
      <c r="BU93" s="421"/>
      <c r="BV93" s="421"/>
      <c r="BW93" s="421"/>
      <c r="BX93" s="421"/>
      <c r="BY93" s="421"/>
      <c r="BZ93" s="421"/>
      <c r="CA93" s="421"/>
      <c r="CB93" s="421"/>
      <c r="CC93" s="421"/>
      <c r="CD93" s="421"/>
      <c r="CE93" s="421"/>
      <c r="CF93" s="421"/>
      <c r="CG93" s="421"/>
      <c r="CH93" s="421"/>
    </row>
    <row r="98" spans="1:51" s="379" customFormat="1" ht="12.75">
      <c r="A98" s="152"/>
      <c r="B98" s="153"/>
      <c r="C98" s="153"/>
      <c r="D98" s="154"/>
      <c r="E98" s="4"/>
      <c r="F98" s="4"/>
      <c r="G98" s="4"/>
      <c r="H98" s="4"/>
      <c r="I98" s="4"/>
      <c r="J98" s="4"/>
      <c r="K98" s="4"/>
      <c r="L98" s="4"/>
      <c r="M98" s="4"/>
      <c r="N98" s="155"/>
      <c r="O98" s="156"/>
      <c r="P98" s="157"/>
      <c r="Q98" s="5"/>
      <c r="R98" s="155"/>
      <c r="S98" s="156"/>
      <c r="T98" s="157"/>
      <c r="U98" s="5"/>
      <c r="V98" s="155"/>
      <c r="W98" s="156"/>
      <c r="X98" s="157"/>
      <c r="Y98" s="1"/>
      <c r="Z98" s="155"/>
      <c r="AA98" s="156"/>
      <c r="AB98" s="157"/>
      <c r="AC98" s="5"/>
      <c r="AD98" s="155"/>
      <c r="AE98" s="156"/>
      <c r="AF98" s="157"/>
      <c r="AG98" s="5"/>
      <c r="AH98" s="155"/>
      <c r="AI98" s="156"/>
      <c r="AJ98" s="157"/>
      <c r="AK98" s="6"/>
      <c r="AL98" s="6"/>
      <c r="AM98" s="6"/>
      <c r="AN98" s="6"/>
      <c r="AO98" s="6"/>
      <c r="AP98" s="154"/>
      <c r="AQ98" s="154"/>
      <c r="AR98" s="153"/>
      <c r="AS98" s="152"/>
      <c r="AT98" s="152"/>
      <c r="AU98" s="152"/>
      <c r="AV98" s="152"/>
      <c r="AW98" s="152"/>
      <c r="AX98" s="152"/>
      <c r="AY98" s="152"/>
    </row>
    <row r="99" spans="1:51" s="379" customFormat="1" ht="12.75">
      <c r="A99" s="152"/>
      <c r="B99" s="153"/>
      <c r="C99" s="153"/>
      <c r="D99" s="154"/>
      <c r="E99" s="4"/>
      <c r="F99" s="4"/>
      <c r="G99" s="4"/>
      <c r="H99" s="4"/>
      <c r="I99" s="4"/>
      <c r="J99" s="4"/>
      <c r="K99" s="4"/>
      <c r="L99" s="4"/>
      <c r="M99" s="4"/>
      <c r="N99" s="155"/>
      <c r="O99" s="156"/>
      <c r="P99" s="157"/>
      <c r="Q99" s="5"/>
      <c r="R99" s="155"/>
      <c r="S99" s="156"/>
      <c r="T99" s="157"/>
      <c r="U99" s="5"/>
      <c r="V99" s="155"/>
      <c r="W99" s="156"/>
      <c r="X99" s="157"/>
      <c r="Y99" s="1"/>
      <c r="Z99" s="155"/>
      <c r="AA99" s="156"/>
      <c r="AB99" s="157"/>
      <c r="AC99" s="5"/>
      <c r="AD99" s="155"/>
      <c r="AE99" s="156"/>
      <c r="AF99" s="157"/>
      <c r="AG99" s="5"/>
      <c r="AH99" s="155"/>
      <c r="AI99" s="156"/>
      <c r="AJ99" s="157"/>
      <c r="AK99" s="6"/>
      <c r="AL99" s="6"/>
      <c r="AM99" s="6"/>
      <c r="AN99" s="6"/>
      <c r="AO99" s="6"/>
      <c r="AP99" s="154"/>
      <c r="AQ99" s="154"/>
      <c r="AR99" s="153"/>
      <c r="AS99" s="152"/>
      <c r="AT99" s="152"/>
      <c r="AU99" s="152"/>
      <c r="AV99" s="152"/>
      <c r="AW99" s="152"/>
      <c r="AX99" s="152"/>
      <c r="AY99" s="152"/>
    </row>
    <row r="100" spans="1:51" s="422" customFormat="1" ht="15">
      <c r="A100" s="152"/>
      <c r="B100" s="153"/>
      <c r="C100" s="153"/>
      <c r="D100" s="154"/>
      <c r="E100" s="4"/>
      <c r="F100" s="4"/>
      <c r="G100" s="4"/>
      <c r="H100" s="4"/>
      <c r="I100" s="4"/>
      <c r="J100" s="4"/>
      <c r="K100" s="4"/>
      <c r="L100" s="4"/>
      <c r="M100" s="4"/>
      <c r="N100" s="155"/>
      <c r="O100" s="156"/>
      <c r="P100" s="157"/>
      <c r="Q100" s="5"/>
      <c r="R100" s="155"/>
      <c r="S100" s="156"/>
      <c r="T100" s="157"/>
      <c r="U100" s="5"/>
      <c r="V100" s="155"/>
      <c r="W100" s="156"/>
      <c r="X100" s="157"/>
      <c r="Y100" s="1"/>
      <c r="Z100" s="155"/>
      <c r="AA100" s="156"/>
      <c r="AB100" s="157"/>
      <c r="AC100" s="5"/>
      <c r="AD100" s="155"/>
      <c r="AE100" s="156"/>
      <c r="AF100" s="157"/>
      <c r="AG100" s="5"/>
      <c r="AH100" s="155"/>
      <c r="AI100" s="156"/>
      <c r="AJ100" s="157"/>
      <c r="AK100" s="6"/>
      <c r="AL100" s="6"/>
      <c r="AM100" s="6"/>
      <c r="AN100" s="6"/>
      <c r="AO100" s="6"/>
      <c r="AP100" s="154"/>
      <c r="AQ100" s="154"/>
      <c r="AR100" s="153"/>
      <c r="AS100" s="152"/>
      <c r="AT100" s="152"/>
      <c r="AU100" s="152"/>
      <c r="AV100" s="152"/>
      <c r="AW100" s="152"/>
      <c r="AX100" s="152"/>
      <c r="AY100" s="152"/>
    </row>
    <row r="190" spans="44:51" ht="12.75">
      <c r="AR190" s="423"/>
      <c r="AS190" s="362"/>
      <c r="AT190" s="362"/>
      <c r="AU190" s="362"/>
      <c r="AV190" s="362"/>
      <c r="AW190" s="362"/>
      <c r="AX190" s="362"/>
      <c r="AY190" s="362"/>
    </row>
    <row r="252" spans="1:51" s="362" customFormat="1" ht="12.75">
      <c r="A252" s="152"/>
      <c r="B252" s="153"/>
      <c r="C252" s="153"/>
      <c r="D252" s="154"/>
      <c r="E252" s="4"/>
      <c r="F252" s="4"/>
      <c r="G252" s="4"/>
      <c r="H252" s="4"/>
      <c r="I252" s="4"/>
      <c r="J252" s="4"/>
      <c r="K252" s="4"/>
      <c r="L252" s="4"/>
      <c r="M252" s="4"/>
      <c r="N252" s="155"/>
      <c r="O252" s="156"/>
      <c r="P252" s="157"/>
      <c r="Q252" s="5"/>
      <c r="R252" s="155"/>
      <c r="S252" s="156"/>
      <c r="T252" s="157"/>
      <c r="U252" s="5"/>
      <c r="V252" s="155"/>
      <c r="W252" s="156"/>
      <c r="X252" s="157"/>
      <c r="Y252" s="1"/>
      <c r="Z252" s="155"/>
      <c r="AA252" s="156"/>
      <c r="AB252" s="157"/>
      <c r="AC252" s="5"/>
      <c r="AD252" s="155"/>
      <c r="AE252" s="156"/>
      <c r="AF252" s="157"/>
      <c r="AG252" s="5"/>
      <c r="AH252" s="155"/>
      <c r="AI252" s="156"/>
      <c r="AJ252" s="157"/>
      <c r="AK252" s="6"/>
      <c r="AL252" s="6"/>
      <c r="AM252" s="6"/>
      <c r="AN252" s="6"/>
      <c r="AO252" s="6"/>
      <c r="AP252" s="154"/>
      <c r="AQ252" s="154"/>
      <c r="AR252" s="153"/>
      <c r="AS252" s="152"/>
      <c r="AT252" s="152"/>
      <c r="AU252" s="152"/>
      <c r="AV252" s="152"/>
      <c r="AW252" s="152"/>
      <c r="AX252" s="152"/>
      <c r="AY252" s="152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312"/>
  <sheetViews>
    <sheetView workbookViewId="0" topLeftCell="A1">
      <selection activeCell="AL10" sqref="AL10:AO10"/>
    </sheetView>
  </sheetViews>
  <sheetFormatPr defaultColWidth="9.140625" defaultRowHeight="12.75"/>
  <cols>
    <col min="1" max="1" width="3.140625" style="152" customWidth="1"/>
    <col min="2" max="2" width="14.7109375" style="153" customWidth="1"/>
    <col min="3" max="3" width="3.7109375" style="153" customWidth="1"/>
    <col min="4" max="4" width="3.7109375" style="154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55" customWidth="1"/>
    <col min="15" max="15" width="3.28125" style="156" customWidth="1"/>
    <col min="16" max="16" width="3.421875" style="157" customWidth="1"/>
    <col min="17" max="17" width="3.28125" style="5" customWidth="1"/>
    <col min="18" max="18" width="3.7109375" style="155" customWidth="1"/>
    <col min="19" max="19" width="3.7109375" style="156" customWidth="1"/>
    <col min="20" max="20" width="2.7109375" style="157" customWidth="1"/>
    <col min="21" max="21" width="3.7109375" style="5" customWidth="1"/>
    <col min="22" max="22" width="4.7109375" style="155" customWidth="1"/>
    <col min="23" max="23" width="4.7109375" style="156" customWidth="1"/>
    <col min="24" max="24" width="3.28125" style="157" customWidth="1"/>
    <col min="25" max="25" width="4.7109375" style="1" customWidth="1"/>
    <col min="26" max="26" width="3.28125" style="155" customWidth="1"/>
    <col min="27" max="27" width="3.28125" style="156" customWidth="1"/>
    <col min="28" max="28" width="2.8515625" style="157" customWidth="1"/>
    <col min="29" max="29" width="4.57421875" style="5" bestFit="1" customWidth="1"/>
    <col min="30" max="30" width="3.28125" style="155" customWidth="1"/>
    <col min="31" max="31" width="3.28125" style="156" customWidth="1"/>
    <col min="32" max="32" width="2.7109375" style="157" customWidth="1"/>
    <col min="33" max="33" width="3.8515625" style="5" customWidth="1"/>
    <col min="34" max="34" width="3.28125" style="155" customWidth="1"/>
    <col min="35" max="35" width="3.28125" style="156" customWidth="1"/>
    <col min="36" max="36" width="2.7109375" style="157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54" customWidth="1"/>
    <col min="43" max="43" width="4.00390625" style="154" customWidth="1"/>
    <col min="44" max="44" width="1.421875" style="153" customWidth="1"/>
    <col min="45" max="50" width="1.421875" style="152" customWidth="1"/>
    <col min="51" max="51" width="2.7109375" style="152" customWidth="1"/>
    <col min="52" max="52" width="6.00390625" style="152" customWidth="1"/>
    <col min="53" max="53" width="4.7109375" style="152" customWidth="1"/>
    <col min="54" max="54" width="7.57421875" style="152" customWidth="1"/>
    <col min="55" max="61" width="4.7109375" style="152" customWidth="1"/>
    <col min="62" max="16384" width="9.140625" style="152" customWidth="1"/>
  </cols>
  <sheetData>
    <row r="1" spans="2:60" s="144" customFormat="1" ht="15">
      <c r="B1" s="131" t="s">
        <v>144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  <c r="W1" s="147"/>
      <c r="X1" s="148"/>
      <c r="Y1" s="1"/>
      <c r="Z1" s="146"/>
      <c r="AA1" s="147"/>
      <c r="AB1" s="148"/>
      <c r="AC1" s="2"/>
      <c r="AD1" s="146"/>
      <c r="AE1" s="147"/>
      <c r="AF1" s="148"/>
      <c r="AG1" s="2"/>
      <c r="AH1" s="146"/>
      <c r="AI1" s="147"/>
      <c r="AJ1" s="148"/>
      <c r="AK1" s="3"/>
      <c r="AL1" s="3"/>
      <c r="AM1" s="3"/>
      <c r="AN1" s="3"/>
      <c r="AO1" s="3"/>
      <c r="AP1" s="149"/>
      <c r="AQ1" s="149"/>
      <c r="AR1" s="150"/>
      <c r="AZ1" s="151"/>
      <c r="BA1" s="151"/>
      <c r="BB1" s="151"/>
      <c r="BC1" s="151"/>
      <c r="BD1" s="151"/>
      <c r="BE1" s="151"/>
      <c r="BF1" s="151"/>
      <c r="BG1" s="151"/>
      <c r="BH1" s="151"/>
    </row>
    <row r="2" spans="3:60" ht="12.75">
      <c r="C2" s="154"/>
      <c r="D2" s="4"/>
      <c r="L2" s="155"/>
      <c r="M2" s="156"/>
      <c r="N2" s="157"/>
      <c r="O2" s="5"/>
      <c r="P2" s="155"/>
      <c r="Q2" s="156"/>
      <c r="R2" s="5"/>
      <c r="S2" s="155"/>
      <c r="T2" s="156"/>
      <c r="U2" s="156"/>
      <c r="AQ2" s="158">
        <v>43</v>
      </c>
      <c r="AR2" s="159">
        <v>44</v>
      </c>
      <c r="AS2" s="160"/>
      <c r="AT2" s="160"/>
      <c r="AU2" s="160"/>
      <c r="AV2" s="160"/>
      <c r="AW2" s="160"/>
      <c r="AX2" s="161"/>
      <c r="AZ2" s="162"/>
      <c r="BA2" s="162"/>
      <c r="BB2" s="162"/>
      <c r="BC2" s="162"/>
      <c r="BD2" s="162"/>
      <c r="BE2" s="162"/>
      <c r="BF2" s="162"/>
      <c r="BG2" s="162"/>
      <c r="BH2" s="162"/>
    </row>
    <row r="3" spans="2:61" ht="13.5" thickBot="1">
      <c r="B3" s="14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AR3" s="160"/>
      <c r="AS3" s="160"/>
      <c r="AT3" s="160"/>
      <c r="AU3" s="160"/>
      <c r="AV3" s="160"/>
      <c r="AW3" s="160"/>
      <c r="AX3" s="161"/>
      <c r="AZ3" s="162"/>
      <c r="BA3" s="162"/>
      <c r="BB3" s="164"/>
      <c r="BC3" s="165">
        <v>47</v>
      </c>
      <c r="BD3" s="165">
        <v>48</v>
      </c>
      <c r="BE3" s="165">
        <v>49</v>
      </c>
      <c r="BF3" s="165">
        <v>50</v>
      </c>
      <c r="BG3" s="165">
        <v>51</v>
      </c>
      <c r="BH3" s="165">
        <v>52</v>
      </c>
      <c r="BI3" s="166">
        <v>53</v>
      </c>
    </row>
    <row r="4" spans="2:60" ht="15">
      <c r="B4" s="167"/>
      <c r="C4" s="154"/>
      <c r="D4" s="4"/>
      <c r="L4" s="155"/>
      <c r="M4" s="156"/>
      <c r="N4" s="157"/>
      <c r="O4" s="5"/>
      <c r="P4" s="155"/>
      <c r="Q4" s="156"/>
      <c r="R4" s="5"/>
      <c r="S4" s="155"/>
      <c r="T4" s="156"/>
      <c r="U4" s="156"/>
      <c r="AQ4" s="168" t="s">
        <v>1</v>
      </c>
      <c r="AR4" s="160"/>
      <c r="AS4" s="160"/>
      <c r="AT4" s="160"/>
      <c r="AU4" s="160"/>
      <c r="AV4" s="160"/>
      <c r="AW4" s="160"/>
      <c r="AX4" s="161"/>
      <c r="AZ4" s="162"/>
      <c r="BA4" s="162"/>
      <c r="BB4" s="169"/>
      <c r="BC4" s="170"/>
      <c r="BD4" s="170"/>
      <c r="BE4" s="170"/>
      <c r="BF4" s="170"/>
      <c r="BG4" s="170"/>
      <c r="BH4" s="170"/>
    </row>
    <row r="5" spans="2:61" ht="12.75" customHeight="1">
      <c r="B5" s="171" t="s">
        <v>158</v>
      </c>
      <c r="C5" s="163"/>
      <c r="D5" s="163"/>
      <c r="E5" s="163"/>
      <c r="F5" s="163"/>
      <c r="H5" s="152"/>
      <c r="I5" s="152"/>
      <c r="J5" s="152"/>
      <c r="K5" s="172"/>
      <c r="L5" s="172"/>
      <c r="M5" s="172"/>
      <c r="N5" s="172"/>
      <c r="O5" s="5"/>
      <c r="P5" s="155"/>
      <c r="Q5" s="134" t="s">
        <v>143</v>
      </c>
      <c r="R5" s="163"/>
      <c r="S5" s="163"/>
      <c r="T5" s="163"/>
      <c r="U5" s="163"/>
      <c r="AQ5" s="173"/>
      <c r="AR5" s="160"/>
      <c r="AS5" s="160"/>
      <c r="AT5" s="160"/>
      <c r="AU5" s="160"/>
      <c r="AV5" s="160"/>
      <c r="AW5" s="160"/>
      <c r="AX5" s="161"/>
      <c r="AZ5" s="162"/>
      <c r="BA5" s="162"/>
      <c r="BB5" s="62" t="s">
        <v>140</v>
      </c>
      <c r="BC5" s="174" t="e">
        <f>AVERAGE(O12:O91)</f>
        <v>#DIV/0!</v>
      </c>
      <c r="BD5" s="175" t="e">
        <f>AVERAGE(S12:S91)</f>
        <v>#DIV/0!</v>
      </c>
      <c r="BE5" s="176" t="e">
        <f>AVERAGE(W12:W91)</f>
        <v>#DIV/0!</v>
      </c>
      <c r="BF5" s="177" t="e">
        <f>AVERAGE(AA12:AA91)</f>
        <v>#DIV/0!</v>
      </c>
      <c r="BG5" s="178" t="e">
        <f>AVERAGE(AE12:AE91)</f>
        <v>#DIV/0!</v>
      </c>
      <c r="BH5" s="179" t="e">
        <f>AVERAGE(AI12:AI91)</f>
        <v>#DIV/0!</v>
      </c>
      <c r="BI5" s="180" t="e">
        <f>AVERAGE(AM12:AM91)</f>
        <v>#DIV/0!</v>
      </c>
    </row>
    <row r="6" spans="2:61" ht="12.75" customHeight="1">
      <c r="B6" s="34"/>
      <c r="C6" s="154"/>
      <c r="D6" s="4"/>
      <c r="H6" s="152"/>
      <c r="I6" s="152"/>
      <c r="J6" s="152"/>
      <c r="K6" s="14"/>
      <c r="L6" s="14"/>
      <c r="M6" s="14"/>
      <c r="N6" s="14"/>
      <c r="O6" s="5"/>
      <c r="P6" s="155"/>
      <c r="Q6" s="156"/>
      <c r="R6" s="5"/>
      <c r="S6" s="155"/>
      <c r="T6" s="156"/>
      <c r="U6" s="156"/>
      <c r="AQ6" s="173"/>
      <c r="AR6" s="160"/>
      <c r="AS6" s="160"/>
      <c r="AT6" s="160"/>
      <c r="AU6" s="160"/>
      <c r="AV6" s="160"/>
      <c r="AW6" s="160"/>
      <c r="AX6" s="161"/>
      <c r="AZ6" s="162"/>
      <c r="BA6" s="162"/>
      <c r="BB6" s="62" t="s">
        <v>141</v>
      </c>
      <c r="BC6" s="181" t="e">
        <f>STDEV(O12:O91)</f>
        <v>#DIV/0!</v>
      </c>
      <c r="BD6" s="181" t="e">
        <f>STDEV(S12:S91)</f>
        <v>#DIV/0!</v>
      </c>
      <c r="BE6" s="181" t="e">
        <f>STDEV(W12:W91)</f>
        <v>#DIV/0!</v>
      </c>
      <c r="BF6" s="181" t="e">
        <f>STDEV(AA12:AA91)</f>
        <v>#DIV/0!</v>
      </c>
      <c r="BG6" s="181" t="e">
        <f>STDEV(AE12:AE91)</f>
        <v>#DIV/0!</v>
      </c>
      <c r="BH6" s="181" t="e">
        <f>STDEV(AI12:AI91)</f>
        <v>#DIV/0!</v>
      </c>
      <c r="BI6" s="181" t="e">
        <f>STDEV(AM12:AM91)</f>
        <v>#DIV/0!</v>
      </c>
    </row>
    <row r="7" spans="1:60" ht="19.5" customHeight="1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  <c r="X7" s="158">
        <v>24</v>
      </c>
      <c r="Y7" s="158">
        <v>25</v>
      </c>
      <c r="Z7" s="158">
        <v>26</v>
      </c>
      <c r="AA7" s="158">
        <v>27</v>
      </c>
      <c r="AB7" s="158">
        <v>28</v>
      </c>
      <c r="AC7" s="158">
        <v>29</v>
      </c>
      <c r="AD7" s="158">
        <v>30</v>
      </c>
      <c r="AE7" s="158">
        <v>31</v>
      </c>
      <c r="AF7" s="158">
        <v>32</v>
      </c>
      <c r="AG7" s="158">
        <v>33</v>
      </c>
      <c r="AH7" s="158">
        <v>34</v>
      </c>
      <c r="AI7" s="158">
        <v>35</v>
      </c>
      <c r="AJ7" s="158">
        <v>36</v>
      </c>
      <c r="AK7" s="158">
        <v>37</v>
      </c>
      <c r="AL7" s="158">
        <v>38</v>
      </c>
      <c r="AM7" s="158">
        <v>39</v>
      </c>
      <c r="AN7" s="158">
        <v>40</v>
      </c>
      <c r="AO7" s="158">
        <v>41</v>
      </c>
      <c r="AP7" s="158">
        <v>42</v>
      </c>
      <c r="AQ7" s="173"/>
      <c r="AR7" s="160"/>
      <c r="AS7" s="160"/>
      <c r="AT7" s="160"/>
      <c r="AU7" s="160"/>
      <c r="AV7" s="160"/>
      <c r="AW7" s="160"/>
      <c r="AX7" s="161"/>
      <c r="AZ7" s="162"/>
      <c r="BA7" s="162"/>
      <c r="BB7" s="162"/>
      <c r="BC7" s="162"/>
      <c r="BD7" s="162"/>
      <c r="BE7" s="162"/>
      <c r="BF7" s="162"/>
      <c r="BG7" s="162"/>
      <c r="BH7" s="162"/>
    </row>
    <row r="8" spans="2:60" ht="13.5" customHeight="1" thickBot="1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32"/>
      <c r="N8" s="152"/>
      <c r="O8" s="152"/>
      <c r="P8" s="132">
        <v>1</v>
      </c>
      <c r="Q8" s="132"/>
      <c r="R8" s="152"/>
      <c r="S8" s="152"/>
      <c r="T8" s="132">
        <v>2</v>
      </c>
      <c r="U8" s="152"/>
      <c r="V8" s="132"/>
      <c r="W8" s="152"/>
      <c r="X8" s="132">
        <v>3</v>
      </c>
      <c r="Y8" s="182"/>
      <c r="Z8" s="132"/>
      <c r="AA8" s="182"/>
      <c r="AB8" s="132">
        <v>4</v>
      </c>
      <c r="AC8" s="183"/>
      <c r="AD8" s="182"/>
      <c r="AE8" s="182"/>
      <c r="AF8" s="184">
        <v>5</v>
      </c>
      <c r="AG8" s="183"/>
      <c r="AH8" s="185"/>
      <c r="AI8" s="185"/>
      <c r="AJ8" s="186">
        <v>6</v>
      </c>
      <c r="AK8" s="186"/>
      <c r="AL8" s="187"/>
      <c r="AM8" s="187">
        <v>7</v>
      </c>
      <c r="AN8" s="187"/>
      <c r="AO8" s="187"/>
      <c r="AP8" s="152"/>
      <c r="AQ8" s="173"/>
      <c r="AR8" s="152"/>
      <c r="AZ8" s="162"/>
      <c r="BA8" s="162"/>
      <c r="BB8" s="188"/>
      <c r="BC8" s="188"/>
      <c r="BD8" s="188"/>
      <c r="BE8" s="188"/>
      <c r="BF8" s="188"/>
      <c r="BG8" s="188"/>
      <c r="BH8" s="188"/>
    </row>
    <row r="9" spans="1:60" ht="12.75" customHeight="1" thickBot="1">
      <c r="A9" s="189" t="s">
        <v>2</v>
      </c>
      <c r="B9" s="190" t="s">
        <v>3</v>
      </c>
      <c r="C9" s="191"/>
      <c r="D9" s="192" t="s">
        <v>4</v>
      </c>
      <c r="E9" s="137" t="s">
        <v>5</v>
      </c>
      <c r="F9" s="136"/>
      <c r="G9" s="136"/>
      <c r="H9" s="135" t="s">
        <v>5</v>
      </c>
      <c r="I9" s="193"/>
      <c r="J9" s="193"/>
      <c r="K9" s="135" t="s">
        <v>6</v>
      </c>
      <c r="L9" s="136"/>
      <c r="M9" s="136"/>
      <c r="N9" s="194" t="s">
        <v>7</v>
      </c>
      <c r="O9" s="195"/>
      <c r="P9" s="195"/>
      <c r="Q9" s="196"/>
      <c r="R9" s="197" t="s">
        <v>131</v>
      </c>
      <c r="S9" s="197"/>
      <c r="T9" s="197"/>
      <c r="U9" s="198"/>
      <c r="V9" s="199" t="s">
        <v>8</v>
      </c>
      <c r="W9" s="200"/>
      <c r="X9" s="200"/>
      <c r="Y9" s="200"/>
      <c r="Z9" s="201" t="s">
        <v>9</v>
      </c>
      <c r="AA9" s="202"/>
      <c r="AB9" s="202"/>
      <c r="AC9" s="203"/>
      <c r="AD9" s="204" t="s">
        <v>10</v>
      </c>
      <c r="AE9" s="204"/>
      <c r="AF9" s="204"/>
      <c r="AG9" s="204"/>
      <c r="AH9" s="205" t="s">
        <v>11</v>
      </c>
      <c r="AI9" s="206"/>
      <c r="AJ9" s="206"/>
      <c r="AK9" s="207"/>
      <c r="AL9" s="208" t="s">
        <v>148</v>
      </c>
      <c r="AM9" s="209"/>
      <c r="AN9" s="209"/>
      <c r="AO9" s="209"/>
      <c r="AP9" s="210"/>
      <c r="AQ9" s="173"/>
      <c r="AR9" s="211"/>
      <c r="AS9" s="212"/>
      <c r="AT9" s="212"/>
      <c r="AU9" s="212"/>
      <c r="AV9" s="212"/>
      <c r="AW9" s="212"/>
      <c r="AX9" s="212"/>
      <c r="AZ9" s="188">
        <v>45</v>
      </c>
      <c r="BA9" s="188">
        <v>46</v>
      </c>
      <c r="BB9" s="162"/>
      <c r="BC9" s="162"/>
      <c r="BD9" s="162"/>
      <c r="BE9" s="162"/>
      <c r="BF9" s="162"/>
      <c r="BG9" s="162"/>
      <c r="BH9" s="162"/>
    </row>
    <row r="10" spans="1:61" s="239" customFormat="1" ht="13.5" thickBot="1">
      <c r="A10" s="213"/>
      <c r="B10" s="214"/>
      <c r="C10" s="215"/>
      <c r="D10" s="216"/>
      <c r="E10" s="138" t="s">
        <v>12</v>
      </c>
      <c r="F10" s="139"/>
      <c r="G10" s="139"/>
      <c r="H10" s="140" t="s">
        <v>13</v>
      </c>
      <c r="I10" s="217"/>
      <c r="J10" s="217"/>
      <c r="K10" s="141" t="s">
        <v>129</v>
      </c>
      <c r="L10" s="142"/>
      <c r="M10" s="142"/>
      <c r="N10" s="218" t="s">
        <v>14</v>
      </c>
      <c r="O10" s="219"/>
      <c r="P10" s="219"/>
      <c r="Q10" s="220"/>
      <c r="R10" s="221" t="s">
        <v>15</v>
      </c>
      <c r="S10" s="222"/>
      <c r="T10" s="222"/>
      <c r="U10" s="223"/>
      <c r="V10" s="224" t="s">
        <v>16</v>
      </c>
      <c r="W10" s="225"/>
      <c r="X10" s="225"/>
      <c r="Y10" s="225"/>
      <c r="Z10" s="226" t="s">
        <v>17</v>
      </c>
      <c r="AA10" s="227"/>
      <c r="AB10" s="227"/>
      <c r="AC10" s="228"/>
      <c r="AD10" s="229" t="s">
        <v>18</v>
      </c>
      <c r="AE10" s="229"/>
      <c r="AF10" s="229"/>
      <c r="AG10" s="229"/>
      <c r="AH10" s="230" t="s">
        <v>19</v>
      </c>
      <c r="AI10" s="231"/>
      <c r="AJ10" s="231"/>
      <c r="AK10" s="232"/>
      <c r="AL10" s="233" t="s">
        <v>150</v>
      </c>
      <c r="AM10" s="234"/>
      <c r="AN10" s="234"/>
      <c r="AO10" s="234"/>
      <c r="AP10" s="235" t="s">
        <v>3</v>
      </c>
      <c r="AQ10" s="173"/>
      <c r="AR10" s="236" t="s">
        <v>20</v>
      </c>
      <c r="AS10" s="237"/>
      <c r="AT10" s="237"/>
      <c r="AU10" s="237"/>
      <c r="AV10" s="237"/>
      <c r="AW10" s="237"/>
      <c r="AX10" s="238"/>
      <c r="AZ10" s="240"/>
      <c r="BA10" s="241"/>
      <c r="BB10" s="242" t="s">
        <v>130</v>
      </c>
      <c r="BC10" s="217"/>
      <c r="BD10" s="217"/>
      <c r="BE10" s="217"/>
      <c r="BF10" s="217"/>
      <c r="BG10" s="217"/>
      <c r="BH10" s="217"/>
      <c r="BI10" s="163"/>
    </row>
    <row r="11" spans="1:61" s="266" customFormat="1" ht="15.75" thickBot="1">
      <c r="A11" s="243"/>
      <c r="B11" s="138"/>
      <c r="C11" s="244"/>
      <c r="D11" s="245"/>
      <c r="E11" s="246">
        <v>2013</v>
      </c>
      <c r="F11" s="247">
        <v>2014</v>
      </c>
      <c r="G11" s="15" t="s">
        <v>21</v>
      </c>
      <c r="H11" s="16">
        <v>13</v>
      </c>
      <c r="I11" s="248">
        <v>14</v>
      </c>
      <c r="J11" s="15" t="s">
        <v>21</v>
      </c>
      <c r="K11" s="249">
        <v>13</v>
      </c>
      <c r="L11" s="250">
        <v>14</v>
      </c>
      <c r="M11" s="7" t="s">
        <v>21</v>
      </c>
      <c r="N11" s="251">
        <v>13</v>
      </c>
      <c r="O11" s="252">
        <v>14</v>
      </c>
      <c r="P11" s="253" t="s">
        <v>22</v>
      </c>
      <c r="Q11" s="8" t="s">
        <v>21</v>
      </c>
      <c r="R11" s="254">
        <v>13</v>
      </c>
      <c r="S11" s="255">
        <v>14</v>
      </c>
      <c r="T11" s="253" t="s">
        <v>22</v>
      </c>
      <c r="U11" s="8" t="s">
        <v>21</v>
      </c>
      <c r="V11" s="251">
        <v>13</v>
      </c>
      <c r="W11" s="248">
        <v>14</v>
      </c>
      <c r="X11" s="253" t="s">
        <v>22</v>
      </c>
      <c r="Y11" s="7" t="s">
        <v>21</v>
      </c>
      <c r="Z11" s="256">
        <v>13</v>
      </c>
      <c r="AA11" s="257">
        <v>14</v>
      </c>
      <c r="AB11" s="253" t="s">
        <v>22</v>
      </c>
      <c r="AC11" s="8" t="s">
        <v>21</v>
      </c>
      <c r="AD11" s="254">
        <v>13</v>
      </c>
      <c r="AE11" s="258">
        <v>14</v>
      </c>
      <c r="AF11" s="253" t="s">
        <v>22</v>
      </c>
      <c r="AG11" s="7" t="s">
        <v>21</v>
      </c>
      <c r="AH11" s="251">
        <v>13</v>
      </c>
      <c r="AI11" s="259">
        <v>14</v>
      </c>
      <c r="AJ11" s="253" t="s">
        <v>22</v>
      </c>
      <c r="AK11" s="7" t="s">
        <v>21</v>
      </c>
      <c r="AL11" s="251">
        <v>13</v>
      </c>
      <c r="AM11" s="260">
        <v>14</v>
      </c>
      <c r="AN11" s="253" t="s">
        <v>22</v>
      </c>
      <c r="AO11" s="7" t="s">
        <v>21</v>
      </c>
      <c r="AP11" s="261"/>
      <c r="AQ11" s="262"/>
      <c r="AR11" s="263">
        <v>1</v>
      </c>
      <c r="AS11" s="264">
        <v>2</v>
      </c>
      <c r="AT11" s="264">
        <v>3</v>
      </c>
      <c r="AU11" s="264">
        <v>4</v>
      </c>
      <c r="AV11" s="264">
        <v>5</v>
      </c>
      <c r="AW11" s="264">
        <v>6</v>
      </c>
      <c r="AX11" s="265">
        <v>7</v>
      </c>
      <c r="AZ11" s="267" t="s">
        <v>130</v>
      </c>
      <c r="BA11" s="268" t="s">
        <v>119</v>
      </c>
      <c r="BB11" s="269"/>
      <c r="BC11" s="270">
        <v>1</v>
      </c>
      <c r="BD11" s="271">
        <v>2</v>
      </c>
      <c r="BE11" s="272">
        <v>3</v>
      </c>
      <c r="BF11" s="273">
        <v>4</v>
      </c>
      <c r="BG11" s="274">
        <v>5</v>
      </c>
      <c r="BH11" s="275">
        <v>6</v>
      </c>
      <c r="BI11" s="276">
        <v>7</v>
      </c>
    </row>
    <row r="12" spans="1:61" ht="12.75">
      <c r="A12" s="277" t="s">
        <v>23</v>
      </c>
      <c r="B12" s="278"/>
      <c r="C12" s="278"/>
      <c r="D12" s="279"/>
      <c r="E12" s="280"/>
      <c r="F12" s="281"/>
      <c r="G12" s="9">
        <f>$F$12-$E$12</f>
        <v>0</v>
      </c>
      <c r="H12" s="33"/>
      <c r="I12" s="281"/>
      <c r="J12" s="9">
        <f>I12-H12</f>
        <v>0</v>
      </c>
      <c r="K12" s="33"/>
      <c r="L12" s="281"/>
      <c r="M12" s="9">
        <f aca="true" t="shared" si="0" ref="M12:M19">L12-K12</f>
        <v>0</v>
      </c>
      <c r="N12" s="282"/>
      <c r="O12" s="283"/>
      <c r="P12" s="284" t="b">
        <f aca="true" t="shared" si="1" ref="P12:P91">IF(O12&gt;27,5,IF(O12&gt;25,4,IF(O12&gt;23,3,IF(O12&gt;19,2,IF(O12&gt;1,1)))))</f>
        <v>0</v>
      </c>
      <c r="Q12" s="35">
        <f>O12-N12</f>
        <v>0</v>
      </c>
      <c r="R12" s="282"/>
      <c r="S12" s="285"/>
      <c r="T12" s="286" t="b">
        <f>IF(S12&gt;174,5,IF(S12&gt;164,4,IF(S12&gt;154,3,IF(S12&gt;144,2,IF(S12&gt;1,1)))))</f>
        <v>0</v>
      </c>
      <c r="U12" s="35">
        <f>S12-R12</f>
        <v>0</v>
      </c>
      <c r="V12" s="282"/>
      <c r="W12" s="287"/>
      <c r="X12" s="286" t="str">
        <f>IF(W12&lt;1,"#",IF(W12&lt;18.5,5,IF(W12&lt;20.5,4,IF(W12&lt;22.5,3,IF(W12&lt;26.1,2,IF(W12&lt;100,1))))))</f>
        <v>#</v>
      </c>
      <c r="Y12" s="36">
        <f>V12-W12</f>
        <v>0</v>
      </c>
      <c r="Z12" s="282"/>
      <c r="AA12" s="288"/>
      <c r="AB12" s="289" t="b">
        <f>IF(AA12&gt;34,5,IF(AA12&gt;29,4,IF(AA12&gt;24,3,IF(AA12&gt;20,2,IF(AA12&gt;1,1)))))</f>
        <v>0</v>
      </c>
      <c r="AC12" s="35">
        <f>AA12-Z12</f>
        <v>0</v>
      </c>
      <c r="AD12" s="282"/>
      <c r="AE12" s="290"/>
      <c r="AF12" s="289" t="b">
        <f>IF(AE12&gt;64,5,IF(AE12&gt;59,4,IF(AE12&gt;54,3,IF(AE12&gt;49,2,IF(AE12&gt;1,1)))))</f>
        <v>0</v>
      </c>
      <c r="AG12" s="35">
        <f>AE12-AD12</f>
        <v>0</v>
      </c>
      <c r="AH12" s="282"/>
      <c r="AI12" s="291"/>
      <c r="AJ12" s="292" t="b">
        <f>IF(AI12&gt;42,5,IF(AI12&gt;32,4,IF(AI12&gt;22,3,IF(AI12&gt;13,2,IF(AI12&gt;0,1)))))</f>
        <v>0</v>
      </c>
      <c r="AK12" s="114">
        <f>AI12-AH12</f>
        <v>0</v>
      </c>
      <c r="AL12" s="599"/>
      <c r="AM12" s="600"/>
      <c r="AN12" s="292" t="b">
        <f>IF(AM12&gt;1149,5,IF(AM12&gt;1099,4,IF(AM12&gt;999,3,IF(AM12&gt;890,2,IF(AM12&gt;0,1)))))</f>
        <v>0</v>
      </c>
      <c r="AO12" s="123">
        <f aca="true" t="shared" si="2" ref="AO12:AO30">AM12-AL12</f>
        <v>0</v>
      </c>
      <c r="AP12" s="293"/>
      <c r="AQ12" s="294" t="e">
        <f>AVERAGE(P12,T12,X12,AB12,AF12,AJ12,AN12)</f>
        <v>#DIV/0!</v>
      </c>
      <c r="AR12" s="295" t="str">
        <f>IF(Q12&lt;1,"*")</f>
        <v>*</v>
      </c>
      <c r="AS12" s="296" t="str">
        <f>IF(U12&lt;1,"*")</f>
        <v>*</v>
      </c>
      <c r="AT12" s="296" t="str">
        <f>IF(Y12&lt;0.1,"*")</f>
        <v>*</v>
      </c>
      <c r="AU12" s="296" t="str">
        <f>IF(AC12&lt;1,"*")</f>
        <v>*</v>
      </c>
      <c r="AV12" s="296" t="str">
        <f>IF(AG12&lt;1,"*")</f>
        <v>*</v>
      </c>
      <c r="AW12" s="296" t="str">
        <f>IF(AK12&lt;1,"*")</f>
        <v>*</v>
      </c>
      <c r="AX12" s="297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98" t="s">
        <v>24</v>
      </c>
      <c r="B13" s="299"/>
      <c r="C13" s="299"/>
      <c r="D13" s="300"/>
      <c r="E13" s="301"/>
      <c r="F13" s="302"/>
      <c r="G13" s="30">
        <f aca="true" t="shared" si="3" ref="G13:G19">F13-E13</f>
        <v>0</v>
      </c>
      <c r="H13" s="10"/>
      <c r="I13" s="302"/>
      <c r="J13" s="30">
        <f aca="true" t="shared" si="4" ref="J13:J19">I13-H13</f>
        <v>0</v>
      </c>
      <c r="K13" s="10"/>
      <c r="L13" s="302"/>
      <c r="M13" s="30">
        <f t="shared" si="0"/>
        <v>0</v>
      </c>
      <c r="N13" s="303"/>
      <c r="O13" s="304"/>
      <c r="P13" s="305" t="b">
        <f t="shared" si="1"/>
        <v>0</v>
      </c>
      <c r="Q13" s="37">
        <f aca="true" t="shared" si="5" ref="Q13:Q31">O13-N13</f>
        <v>0</v>
      </c>
      <c r="R13" s="303"/>
      <c r="S13" s="306"/>
      <c r="T13" s="307" t="b">
        <f aca="true" t="shared" si="6" ref="T13:T76">IF(S13&gt;174,5,IF(S13&gt;164,4,IF(S13&gt;154,3,IF(S13&gt;144,2,IF(S13&gt;1,1)))))</f>
        <v>0</v>
      </c>
      <c r="U13" s="37">
        <f aca="true" t="shared" si="7" ref="U13:U31">S13-R13</f>
        <v>0</v>
      </c>
      <c r="V13" s="303"/>
      <c r="W13" s="308"/>
      <c r="X13" s="307" t="str">
        <f aca="true" t="shared" si="8" ref="X13:X76">IF(W13&lt;1,"#",IF(W13&lt;18.5,5,IF(W13&lt;20.5,4,IF(W13&lt;22.5,3,IF(W13&lt;26.1,2,IF(W13&lt;100,1))))))</f>
        <v>#</v>
      </c>
      <c r="Y13" s="38">
        <f aca="true" t="shared" si="9" ref="Y13:Y31">V13-W13</f>
        <v>0</v>
      </c>
      <c r="Z13" s="303"/>
      <c r="AA13" s="309"/>
      <c r="AB13" s="310" t="b">
        <f aca="true" t="shared" si="10" ref="AB13:AB76">IF(AA13&gt;34,5,IF(AA13&gt;29,4,IF(AA13&gt;24,3,IF(AA13&gt;20,2,IF(AA13&gt;1,1)))))</f>
        <v>0</v>
      </c>
      <c r="AC13" s="37">
        <f aca="true" t="shared" si="11" ref="AC13:AC31">AA13-Z13</f>
        <v>0</v>
      </c>
      <c r="AD13" s="303"/>
      <c r="AE13" s="311"/>
      <c r="AF13" s="310" t="b">
        <f aca="true" t="shared" si="12" ref="AF13:AF76">IF(AE13&gt;64,5,IF(AE13&gt;59,4,IF(AE13&gt;54,3,IF(AE13&gt;49,2,IF(AE13&gt;1,1)))))</f>
        <v>0</v>
      </c>
      <c r="AG13" s="37">
        <f aca="true" t="shared" si="13" ref="AG13:AG31">AE13-AD13</f>
        <v>0</v>
      </c>
      <c r="AH13" s="303"/>
      <c r="AI13" s="312"/>
      <c r="AJ13" s="313" t="b">
        <f aca="true" t="shared" si="14" ref="AJ13:AJ76">IF(AI13&gt;42,5,IF(AI13&gt;32,4,IF(AI13&gt;22,3,IF(AI13&gt;13,2,IF(AI13&gt;0,1)))))</f>
        <v>0</v>
      </c>
      <c r="AK13" s="115">
        <f aca="true" t="shared" si="15" ref="AK13:AK31">AI13-AH13</f>
        <v>0</v>
      </c>
      <c r="AL13" s="121"/>
      <c r="AM13" s="129"/>
      <c r="AN13" s="313" t="b">
        <f aca="true" t="shared" si="16" ref="AN13:AN76">IF(AM13&gt;1149,5,IF(AM13&gt;1099,4,IF(AM13&gt;999,3,IF(AM13&gt;890,2,IF(AM13&gt;0,1)))))</f>
        <v>0</v>
      </c>
      <c r="AO13" s="124">
        <f t="shared" si="2"/>
        <v>0</v>
      </c>
      <c r="AP13" s="314"/>
      <c r="AQ13" s="315" t="e">
        <f aca="true" t="shared" si="17" ref="AQ13:AQ76">AVERAGE(P13,T13,X13,AB13,AF13,AJ13,AN13)</f>
        <v>#DIV/0!</v>
      </c>
      <c r="AR13" s="316" t="str">
        <f aca="true" t="shared" si="18" ref="AR13:AR19">IF(Q13&lt;1,"*")</f>
        <v>*</v>
      </c>
      <c r="AS13" s="317" t="str">
        <f aca="true" t="shared" si="19" ref="AS13:AS19">IF(U13&lt;1,"*")</f>
        <v>*</v>
      </c>
      <c r="AT13" s="317" t="str">
        <f aca="true" t="shared" si="20" ref="AT13:AT19">IF(Y13&lt;0.1,"*")</f>
        <v>*</v>
      </c>
      <c r="AU13" s="317" t="str">
        <f aca="true" t="shared" si="21" ref="AU13:AU19">IF(AC13&lt;1,"*")</f>
        <v>*</v>
      </c>
      <c r="AV13" s="317" t="str">
        <f aca="true" t="shared" si="22" ref="AV13:AV19">IF(AG13&lt;1,"*")</f>
        <v>*</v>
      </c>
      <c r="AW13" s="317" t="str">
        <f aca="true" t="shared" si="23" ref="AW13:AW19">IF(AK13&lt;1,"*")</f>
        <v>*</v>
      </c>
      <c r="AX13" s="318" t="str">
        <f aca="true" t="shared" si="24" ref="AX13:AX76">IF(AO13&lt;1,"*")</f>
        <v>*</v>
      </c>
      <c r="AZ13" s="100" t="e">
        <f aca="true" t="shared" si="25" ref="AZ13:AZ76">BC13+BD13+BE13+BF13+BG13+BH13+BI13</f>
        <v>#DIV/0!</v>
      </c>
      <c r="BA13" s="61">
        <v>2</v>
      </c>
      <c r="BB13" s="42"/>
      <c r="BC13" s="41" t="e">
        <f aca="true" t="shared" si="26" ref="BC13:BC19">(O13-$BC$5)/$BC$6</f>
        <v>#DIV/0!</v>
      </c>
      <c r="BD13" s="41" t="e">
        <f aca="true" t="shared" si="27" ref="BD13:BD19">(S13-$BD$5)/$BD$6</f>
        <v>#DIV/0!</v>
      </c>
      <c r="BE13" s="41" t="e">
        <f aca="true" t="shared" si="28" ref="BE13:BE76">(W13-$BE$5)/$BE$6*-1</f>
        <v>#DIV/0!</v>
      </c>
      <c r="BF13" s="41" t="e">
        <f aca="true" t="shared" si="29" ref="BF13:BF19">(AA13-$BF$5)/$BF$6</f>
        <v>#DIV/0!</v>
      </c>
      <c r="BG13" s="41" t="e">
        <f aca="true" t="shared" si="30" ref="BG13:BG19">(AE13-$BG$5)/$BG$6</f>
        <v>#DIV/0!</v>
      </c>
      <c r="BH13" s="41" t="e">
        <f aca="true" t="shared" si="31" ref="BH13:BH19">(AI13-$BH$5)/$BH$6</f>
        <v>#DIV/0!</v>
      </c>
      <c r="BI13" s="41" t="e">
        <f aca="true" t="shared" si="32" ref="BI13:BI76">(AM13-$BI$5)/$BI$6</f>
        <v>#DIV/0!</v>
      </c>
    </row>
    <row r="14" spans="1:61" ht="12.75">
      <c r="A14" s="298" t="s">
        <v>25</v>
      </c>
      <c r="B14" s="299"/>
      <c r="C14" s="299"/>
      <c r="D14" s="300"/>
      <c r="E14" s="301"/>
      <c r="F14" s="302"/>
      <c r="G14" s="30">
        <f t="shared" si="3"/>
        <v>0</v>
      </c>
      <c r="H14" s="10"/>
      <c r="I14" s="302"/>
      <c r="J14" s="30">
        <f t="shared" si="4"/>
        <v>0</v>
      </c>
      <c r="K14" s="10"/>
      <c r="L14" s="302"/>
      <c r="M14" s="30">
        <f t="shared" si="0"/>
        <v>0</v>
      </c>
      <c r="N14" s="303"/>
      <c r="O14" s="304"/>
      <c r="P14" s="305" t="b">
        <f t="shared" si="1"/>
        <v>0</v>
      </c>
      <c r="Q14" s="37">
        <f t="shared" si="5"/>
        <v>0</v>
      </c>
      <c r="R14" s="303"/>
      <c r="S14" s="306"/>
      <c r="T14" s="307" t="b">
        <f t="shared" si="6"/>
        <v>0</v>
      </c>
      <c r="U14" s="37">
        <f t="shared" si="7"/>
        <v>0</v>
      </c>
      <c r="V14" s="303"/>
      <c r="W14" s="308"/>
      <c r="X14" s="307" t="str">
        <f t="shared" si="8"/>
        <v>#</v>
      </c>
      <c r="Y14" s="38">
        <f t="shared" si="9"/>
        <v>0</v>
      </c>
      <c r="Z14" s="303"/>
      <c r="AA14" s="309"/>
      <c r="AB14" s="310" t="b">
        <f t="shared" si="10"/>
        <v>0</v>
      </c>
      <c r="AC14" s="37">
        <f t="shared" si="11"/>
        <v>0</v>
      </c>
      <c r="AD14" s="303"/>
      <c r="AE14" s="311"/>
      <c r="AF14" s="310" t="b">
        <f t="shared" si="12"/>
        <v>0</v>
      </c>
      <c r="AG14" s="37">
        <f t="shared" si="13"/>
        <v>0</v>
      </c>
      <c r="AH14" s="303"/>
      <c r="AI14" s="312"/>
      <c r="AJ14" s="313" t="b">
        <f t="shared" si="14"/>
        <v>0</v>
      </c>
      <c r="AK14" s="115">
        <f t="shared" si="15"/>
        <v>0</v>
      </c>
      <c r="AL14" s="121"/>
      <c r="AM14" s="129"/>
      <c r="AN14" s="313" t="b">
        <f t="shared" si="16"/>
        <v>0</v>
      </c>
      <c r="AO14" s="124">
        <f t="shared" si="2"/>
        <v>0</v>
      </c>
      <c r="AP14" s="314"/>
      <c r="AQ14" s="315" t="e">
        <f t="shared" si="17"/>
        <v>#DIV/0!</v>
      </c>
      <c r="AR14" s="316" t="str">
        <f t="shared" si="18"/>
        <v>*</v>
      </c>
      <c r="AS14" s="317" t="str">
        <f t="shared" si="19"/>
        <v>*</v>
      </c>
      <c r="AT14" s="317" t="str">
        <f t="shared" si="20"/>
        <v>*</v>
      </c>
      <c r="AU14" s="317" t="str">
        <f t="shared" si="21"/>
        <v>*</v>
      </c>
      <c r="AV14" s="317" t="str">
        <f t="shared" si="22"/>
        <v>*</v>
      </c>
      <c r="AW14" s="317" t="str">
        <f t="shared" si="23"/>
        <v>*</v>
      </c>
      <c r="AX14" s="318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98" t="s">
        <v>26</v>
      </c>
      <c r="B15" s="299"/>
      <c r="C15" s="299"/>
      <c r="D15" s="300"/>
      <c r="E15" s="301"/>
      <c r="F15" s="302"/>
      <c r="G15" s="30">
        <f t="shared" si="3"/>
        <v>0</v>
      </c>
      <c r="H15" s="10"/>
      <c r="I15" s="302"/>
      <c r="J15" s="30">
        <f t="shared" si="4"/>
        <v>0</v>
      </c>
      <c r="K15" s="10"/>
      <c r="L15" s="302"/>
      <c r="M15" s="30">
        <f t="shared" si="0"/>
        <v>0</v>
      </c>
      <c r="N15" s="303"/>
      <c r="O15" s="304"/>
      <c r="P15" s="305" t="b">
        <f t="shared" si="1"/>
        <v>0</v>
      </c>
      <c r="Q15" s="37">
        <f t="shared" si="5"/>
        <v>0</v>
      </c>
      <c r="R15" s="303"/>
      <c r="S15" s="306"/>
      <c r="T15" s="307" t="b">
        <f t="shared" si="6"/>
        <v>0</v>
      </c>
      <c r="U15" s="37">
        <f t="shared" si="7"/>
        <v>0</v>
      </c>
      <c r="V15" s="303"/>
      <c r="W15" s="308"/>
      <c r="X15" s="307" t="str">
        <f t="shared" si="8"/>
        <v>#</v>
      </c>
      <c r="Y15" s="38">
        <f t="shared" si="9"/>
        <v>0</v>
      </c>
      <c r="Z15" s="303"/>
      <c r="AA15" s="309"/>
      <c r="AB15" s="310" t="b">
        <f t="shared" si="10"/>
        <v>0</v>
      </c>
      <c r="AC15" s="37">
        <f t="shared" si="11"/>
        <v>0</v>
      </c>
      <c r="AD15" s="303"/>
      <c r="AE15" s="311"/>
      <c r="AF15" s="310" t="b">
        <f t="shared" si="12"/>
        <v>0</v>
      </c>
      <c r="AG15" s="37">
        <f t="shared" si="13"/>
        <v>0</v>
      </c>
      <c r="AH15" s="303"/>
      <c r="AI15" s="312"/>
      <c r="AJ15" s="313" t="b">
        <f t="shared" si="14"/>
        <v>0</v>
      </c>
      <c r="AK15" s="115">
        <f t="shared" si="15"/>
        <v>0</v>
      </c>
      <c r="AL15" s="121"/>
      <c r="AM15" s="129"/>
      <c r="AN15" s="313" t="b">
        <f t="shared" si="16"/>
        <v>0</v>
      </c>
      <c r="AO15" s="124">
        <f t="shared" si="2"/>
        <v>0</v>
      </c>
      <c r="AP15" s="299"/>
      <c r="AQ15" s="315" t="e">
        <f t="shared" si="17"/>
        <v>#DIV/0!</v>
      </c>
      <c r="AR15" s="316" t="str">
        <f t="shared" si="18"/>
        <v>*</v>
      </c>
      <c r="AS15" s="317" t="str">
        <f t="shared" si="19"/>
        <v>*</v>
      </c>
      <c r="AT15" s="317" t="str">
        <f t="shared" si="20"/>
        <v>*</v>
      </c>
      <c r="AU15" s="317" t="str">
        <f t="shared" si="21"/>
        <v>*</v>
      </c>
      <c r="AV15" s="317" t="str">
        <f t="shared" si="22"/>
        <v>*</v>
      </c>
      <c r="AW15" s="317" t="str">
        <f t="shared" si="23"/>
        <v>*</v>
      </c>
      <c r="AX15" s="318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98" t="s">
        <v>27</v>
      </c>
      <c r="B16" s="299"/>
      <c r="C16" s="299"/>
      <c r="D16" s="300"/>
      <c r="E16" s="301"/>
      <c r="F16" s="302"/>
      <c r="G16" s="30">
        <f t="shared" si="3"/>
        <v>0</v>
      </c>
      <c r="H16" s="10"/>
      <c r="I16" s="302"/>
      <c r="J16" s="30">
        <f t="shared" si="4"/>
        <v>0</v>
      </c>
      <c r="K16" s="10"/>
      <c r="L16" s="302"/>
      <c r="M16" s="30">
        <f t="shared" si="0"/>
        <v>0</v>
      </c>
      <c r="N16" s="303"/>
      <c r="O16" s="304"/>
      <c r="P16" s="305" t="b">
        <f t="shared" si="1"/>
        <v>0</v>
      </c>
      <c r="Q16" s="37">
        <f t="shared" si="5"/>
        <v>0</v>
      </c>
      <c r="R16" s="303"/>
      <c r="S16" s="306"/>
      <c r="T16" s="307" t="b">
        <f t="shared" si="6"/>
        <v>0</v>
      </c>
      <c r="U16" s="37">
        <f t="shared" si="7"/>
        <v>0</v>
      </c>
      <c r="V16" s="303"/>
      <c r="W16" s="308"/>
      <c r="X16" s="307" t="str">
        <f t="shared" si="8"/>
        <v>#</v>
      </c>
      <c r="Y16" s="38">
        <f t="shared" si="9"/>
        <v>0</v>
      </c>
      <c r="Z16" s="303"/>
      <c r="AA16" s="309"/>
      <c r="AB16" s="310" t="b">
        <f t="shared" si="10"/>
        <v>0</v>
      </c>
      <c r="AC16" s="37">
        <f t="shared" si="11"/>
        <v>0</v>
      </c>
      <c r="AD16" s="303"/>
      <c r="AE16" s="311"/>
      <c r="AF16" s="310" t="b">
        <f t="shared" si="12"/>
        <v>0</v>
      </c>
      <c r="AG16" s="37">
        <f t="shared" si="13"/>
        <v>0</v>
      </c>
      <c r="AH16" s="303"/>
      <c r="AI16" s="312"/>
      <c r="AJ16" s="313" t="b">
        <f t="shared" si="14"/>
        <v>0</v>
      </c>
      <c r="AK16" s="115">
        <f t="shared" si="15"/>
        <v>0</v>
      </c>
      <c r="AL16" s="121"/>
      <c r="AM16" s="129"/>
      <c r="AN16" s="313" t="b">
        <f t="shared" si="16"/>
        <v>0</v>
      </c>
      <c r="AO16" s="124">
        <f t="shared" si="2"/>
        <v>0</v>
      </c>
      <c r="AP16" s="299"/>
      <c r="AQ16" s="315" t="e">
        <f t="shared" si="17"/>
        <v>#DIV/0!</v>
      </c>
      <c r="AR16" s="316" t="str">
        <f t="shared" si="18"/>
        <v>*</v>
      </c>
      <c r="AS16" s="317" t="str">
        <f t="shared" si="19"/>
        <v>*</v>
      </c>
      <c r="AT16" s="317" t="str">
        <f t="shared" si="20"/>
        <v>*</v>
      </c>
      <c r="AU16" s="317" t="str">
        <f t="shared" si="21"/>
        <v>*</v>
      </c>
      <c r="AV16" s="317" t="str">
        <f t="shared" si="22"/>
        <v>*</v>
      </c>
      <c r="AW16" s="317" t="str">
        <f t="shared" si="23"/>
        <v>*</v>
      </c>
      <c r="AX16" s="318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98" t="s">
        <v>28</v>
      </c>
      <c r="B17" s="299"/>
      <c r="C17" s="299"/>
      <c r="D17" s="300"/>
      <c r="E17" s="301"/>
      <c r="F17" s="302"/>
      <c r="G17" s="30">
        <f t="shared" si="3"/>
        <v>0</v>
      </c>
      <c r="H17" s="10"/>
      <c r="I17" s="302"/>
      <c r="J17" s="30">
        <f t="shared" si="4"/>
        <v>0</v>
      </c>
      <c r="K17" s="10"/>
      <c r="L17" s="302"/>
      <c r="M17" s="30">
        <f t="shared" si="0"/>
        <v>0</v>
      </c>
      <c r="N17" s="303"/>
      <c r="O17" s="304"/>
      <c r="P17" s="305" t="b">
        <f t="shared" si="1"/>
        <v>0</v>
      </c>
      <c r="Q17" s="37">
        <f t="shared" si="5"/>
        <v>0</v>
      </c>
      <c r="R17" s="303"/>
      <c r="S17" s="306"/>
      <c r="T17" s="307" t="b">
        <f t="shared" si="6"/>
        <v>0</v>
      </c>
      <c r="U17" s="37">
        <f t="shared" si="7"/>
        <v>0</v>
      </c>
      <c r="V17" s="303"/>
      <c r="W17" s="308"/>
      <c r="X17" s="307" t="str">
        <f t="shared" si="8"/>
        <v>#</v>
      </c>
      <c r="Y17" s="38">
        <f t="shared" si="9"/>
        <v>0</v>
      </c>
      <c r="Z17" s="303"/>
      <c r="AA17" s="309"/>
      <c r="AB17" s="310" t="b">
        <f t="shared" si="10"/>
        <v>0</v>
      </c>
      <c r="AC17" s="37">
        <f t="shared" si="11"/>
        <v>0</v>
      </c>
      <c r="AD17" s="303"/>
      <c r="AE17" s="311"/>
      <c r="AF17" s="310" t="b">
        <f t="shared" si="12"/>
        <v>0</v>
      </c>
      <c r="AG17" s="37">
        <f t="shared" si="13"/>
        <v>0</v>
      </c>
      <c r="AH17" s="303"/>
      <c r="AI17" s="312"/>
      <c r="AJ17" s="313" t="b">
        <f t="shared" si="14"/>
        <v>0</v>
      </c>
      <c r="AK17" s="115">
        <f t="shared" si="15"/>
        <v>0</v>
      </c>
      <c r="AL17" s="121"/>
      <c r="AM17" s="129"/>
      <c r="AN17" s="313" t="b">
        <f t="shared" si="16"/>
        <v>0</v>
      </c>
      <c r="AO17" s="124">
        <f t="shared" si="2"/>
        <v>0</v>
      </c>
      <c r="AP17" s="299"/>
      <c r="AQ17" s="315" t="e">
        <f t="shared" si="17"/>
        <v>#DIV/0!</v>
      </c>
      <c r="AR17" s="316" t="str">
        <f t="shared" si="18"/>
        <v>*</v>
      </c>
      <c r="AS17" s="317" t="str">
        <f t="shared" si="19"/>
        <v>*</v>
      </c>
      <c r="AT17" s="317" t="str">
        <f t="shared" si="20"/>
        <v>*</v>
      </c>
      <c r="AU17" s="317" t="str">
        <f t="shared" si="21"/>
        <v>*</v>
      </c>
      <c r="AV17" s="317" t="str">
        <f t="shared" si="22"/>
        <v>*</v>
      </c>
      <c r="AW17" s="317" t="str">
        <f t="shared" si="23"/>
        <v>*</v>
      </c>
      <c r="AX17" s="318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98" t="s">
        <v>29</v>
      </c>
      <c r="B18" s="299"/>
      <c r="C18" s="299"/>
      <c r="D18" s="300"/>
      <c r="E18" s="301"/>
      <c r="F18" s="302"/>
      <c r="G18" s="30">
        <f t="shared" si="3"/>
        <v>0</v>
      </c>
      <c r="H18" s="10"/>
      <c r="I18" s="302"/>
      <c r="J18" s="30">
        <f t="shared" si="4"/>
        <v>0</v>
      </c>
      <c r="K18" s="10"/>
      <c r="L18" s="302"/>
      <c r="M18" s="30">
        <f t="shared" si="0"/>
        <v>0</v>
      </c>
      <c r="N18" s="303"/>
      <c r="O18" s="304"/>
      <c r="P18" s="305" t="b">
        <f t="shared" si="1"/>
        <v>0</v>
      </c>
      <c r="Q18" s="37">
        <f t="shared" si="5"/>
        <v>0</v>
      </c>
      <c r="R18" s="303"/>
      <c r="S18" s="306"/>
      <c r="T18" s="307" t="b">
        <f t="shared" si="6"/>
        <v>0</v>
      </c>
      <c r="U18" s="37">
        <f t="shared" si="7"/>
        <v>0</v>
      </c>
      <c r="V18" s="303"/>
      <c r="W18" s="308"/>
      <c r="X18" s="307" t="str">
        <f t="shared" si="8"/>
        <v>#</v>
      </c>
      <c r="Y18" s="38">
        <f t="shared" si="9"/>
        <v>0</v>
      </c>
      <c r="Z18" s="303"/>
      <c r="AA18" s="309"/>
      <c r="AB18" s="310" t="b">
        <f t="shared" si="10"/>
        <v>0</v>
      </c>
      <c r="AC18" s="37">
        <f t="shared" si="11"/>
        <v>0</v>
      </c>
      <c r="AD18" s="303"/>
      <c r="AE18" s="311"/>
      <c r="AF18" s="310" t="b">
        <f t="shared" si="12"/>
        <v>0</v>
      </c>
      <c r="AG18" s="37">
        <f t="shared" si="13"/>
        <v>0</v>
      </c>
      <c r="AH18" s="303"/>
      <c r="AI18" s="312"/>
      <c r="AJ18" s="313" t="b">
        <f t="shared" si="14"/>
        <v>0</v>
      </c>
      <c r="AK18" s="115">
        <f t="shared" si="15"/>
        <v>0</v>
      </c>
      <c r="AL18" s="121"/>
      <c r="AM18" s="129"/>
      <c r="AN18" s="313" t="b">
        <f t="shared" si="16"/>
        <v>0</v>
      </c>
      <c r="AO18" s="124">
        <f t="shared" si="2"/>
        <v>0</v>
      </c>
      <c r="AP18" s="299"/>
      <c r="AQ18" s="315" t="e">
        <f t="shared" si="17"/>
        <v>#DIV/0!</v>
      </c>
      <c r="AR18" s="316" t="str">
        <f t="shared" si="18"/>
        <v>*</v>
      </c>
      <c r="AS18" s="317" t="str">
        <f t="shared" si="19"/>
        <v>*</v>
      </c>
      <c r="AT18" s="317" t="str">
        <f t="shared" si="20"/>
        <v>*</v>
      </c>
      <c r="AU18" s="317" t="str">
        <f t="shared" si="21"/>
        <v>*</v>
      </c>
      <c r="AV18" s="317" t="str">
        <f t="shared" si="22"/>
        <v>*</v>
      </c>
      <c r="AW18" s="317" t="str">
        <f t="shared" si="23"/>
        <v>*</v>
      </c>
      <c r="AX18" s="318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98" t="s">
        <v>30</v>
      </c>
      <c r="B19" s="299"/>
      <c r="C19" s="299"/>
      <c r="D19" s="300"/>
      <c r="E19" s="301"/>
      <c r="F19" s="302"/>
      <c r="G19" s="30">
        <f t="shared" si="3"/>
        <v>0</v>
      </c>
      <c r="H19" s="10"/>
      <c r="I19" s="302"/>
      <c r="J19" s="30">
        <f t="shared" si="4"/>
        <v>0</v>
      </c>
      <c r="K19" s="10"/>
      <c r="L19" s="302"/>
      <c r="M19" s="30">
        <f t="shared" si="0"/>
        <v>0</v>
      </c>
      <c r="N19" s="303"/>
      <c r="O19" s="304"/>
      <c r="P19" s="305" t="b">
        <f t="shared" si="1"/>
        <v>0</v>
      </c>
      <c r="Q19" s="37">
        <f t="shared" si="5"/>
        <v>0</v>
      </c>
      <c r="R19" s="303"/>
      <c r="S19" s="306"/>
      <c r="T19" s="307" t="b">
        <f t="shared" si="6"/>
        <v>0</v>
      </c>
      <c r="U19" s="37">
        <f t="shared" si="7"/>
        <v>0</v>
      </c>
      <c r="V19" s="303"/>
      <c r="W19" s="308"/>
      <c r="X19" s="307" t="str">
        <f t="shared" si="8"/>
        <v>#</v>
      </c>
      <c r="Y19" s="38">
        <f t="shared" si="9"/>
        <v>0</v>
      </c>
      <c r="Z19" s="303"/>
      <c r="AA19" s="309"/>
      <c r="AB19" s="310" t="b">
        <f t="shared" si="10"/>
        <v>0</v>
      </c>
      <c r="AC19" s="37">
        <f t="shared" si="11"/>
        <v>0</v>
      </c>
      <c r="AD19" s="303"/>
      <c r="AE19" s="311"/>
      <c r="AF19" s="310" t="b">
        <f t="shared" si="12"/>
        <v>0</v>
      </c>
      <c r="AG19" s="37">
        <f t="shared" si="13"/>
        <v>0</v>
      </c>
      <c r="AH19" s="303"/>
      <c r="AI19" s="312"/>
      <c r="AJ19" s="313" t="b">
        <f t="shared" si="14"/>
        <v>0</v>
      </c>
      <c r="AK19" s="115">
        <f t="shared" si="15"/>
        <v>0</v>
      </c>
      <c r="AL19" s="121"/>
      <c r="AM19" s="129"/>
      <c r="AN19" s="313" t="b">
        <f t="shared" si="16"/>
        <v>0</v>
      </c>
      <c r="AO19" s="124">
        <f t="shared" si="2"/>
        <v>0</v>
      </c>
      <c r="AP19" s="299"/>
      <c r="AQ19" s="315" t="e">
        <f t="shared" si="17"/>
        <v>#DIV/0!</v>
      </c>
      <c r="AR19" s="316" t="str">
        <f t="shared" si="18"/>
        <v>*</v>
      </c>
      <c r="AS19" s="317" t="str">
        <f t="shared" si="19"/>
        <v>*</v>
      </c>
      <c r="AT19" s="317" t="str">
        <f t="shared" si="20"/>
        <v>*</v>
      </c>
      <c r="AU19" s="317" t="str">
        <f t="shared" si="21"/>
        <v>*</v>
      </c>
      <c r="AV19" s="317" t="str">
        <f t="shared" si="22"/>
        <v>*</v>
      </c>
      <c r="AW19" s="317" t="str">
        <f t="shared" si="23"/>
        <v>*</v>
      </c>
      <c r="AX19" s="318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98" t="s">
        <v>31</v>
      </c>
      <c r="B20" s="299"/>
      <c r="C20" s="299"/>
      <c r="D20" s="300"/>
      <c r="E20" s="301"/>
      <c r="F20" s="302"/>
      <c r="G20" s="30">
        <f aca="true" t="shared" si="33" ref="G20:G69">F20-E20</f>
        <v>0</v>
      </c>
      <c r="H20" s="10"/>
      <c r="I20" s="302"/>
      <c r="J20" s="30">
        <f aca="true" t="shared" si="34" ref="J20:J69">I20-H20</f>
        <v>0</v>
      </c>
      <c r="K20" s="10"/>
      <c r="L20" s="302"/>
      <c r="M20" s="30">
        <f aca="true" t="shared" si="35" ref="M20:M69">L20-K20</f>
        <v>0</v>
      </c>
      <c r="N20" s="303"/>
      <c r="O20" s="304"/>
      <c r="P20" s="305" t="b">
        <f t="shared" si="1"/>
        <v>0</v>
      </c>
      <c r="Q20" s="37">
        <f t="shared" si="5"/>
        <v>0</v>
      </c>
      <c r="R20" s="303"/>
      <c r="S20" s="306"/>
      <c r="T20" s="307" t="b">
        <f t="shared" si="6"/>
        <v>0</v>
      </c>
      <c r="U20" s="37">
        <f t="shared" si="7"/>
        <v>0</v>
      </c>
      <c r="V20" s="303"/>
      <c r="W20" s="308"/>
      <c r="X20" s="307" t="str">
        <f t="shared" si="8"/>
        <v>#</v>
      </c>
      <c r="Y20" s="38">
        <f t="shared" si="9"/>
        <v>0</v>
      </c>
      <c r="Z20" s="303"/>
      <c r="AA20" s="309"/>
      <c r="AB20" s="310" t="b">
        <f t="shared" si="10"/>
        <v>0</v>
      </c>
      <c r="AC20" s="37">
        <f t="shared" si="11"/>
        <v>0</v>
      </c>
      <c r="AD20" s="303"/>
      <c r="AE20" s="311"/>
      <c r="AF20" s="310" t="b">
        <f t="shared" si="12"/>
        <v>0</v>
      </c>
      <c r="AG20" s="37">
        <f t="shared" si="13"/>
        <v>0</v>
      </c>
      <c r="AH20" s="303"/>
      <c r="AI20" s="312"/>
      <c r="AJ20" s="313" t="b">
        <f t="shared" si="14"/>
        <v>0</v>
      </c>
      <c r="AK20" s="115">
        <f t="shared" si="15"/>
        <v>0</v>
      </c>
      <c r="AL20" s="121"/>
      <c r="AM20" s="129"/>
      <c r="AN20" s="313" t="b">
        <f t="shared" si="16"/>
        <v>0</v>
      </c>
      <c r="AO20" s="124">
        <f t="shared" si="2"/>
        <v>0</v>
      </c>
      <c r="AP20" s="299"/>
      <c r="AQ20" s="315" t="e">
        <f t="shared" si="17"/>
        <v>#DIV/0!</v>
      </c>
      <c r="AR20" s="316" t="str">
        <f aca="true" t="shared" si="36" ref="AR20:AR69">IF(Q20&lt;1,"*")</f>
        <v>*</v>
      </c>
      <c r="AS20" s="317" t="str">
        <f aca="true" t="shared" si="37" ref="AS20:AS69">IF(U20&lt;1,"*")</f>
        <v>*</v>
      </c>
      <c r="AT20" s="317" t="str">
        <f aca="true" t="shared" si="38" ref="AT20:AT69">IF(Y20&lt;0.1,"*")</f>
        <v>*</v>
      </c>
      <c r="AU20" s="317" t="str">
        <f aca="true" t="shared" si="39" ref="AU20:AU69">IF(AC20&lt;1,"*")</f>
        <v>*</v>
      </c>
      <c r="AV20" s="317" t="str">
        <f aca="true" t="shared" si="40" ref="AV20:AV69">IF(AG20&lt;1,"*")</f>
        <v>*</v>
      </c>
      <c r="AW20" s="317" t="str">
        <f aca="true" t="shared" si="41" ref="AW20:AW69">IF(AK20&lt;1,"*")</f>
        <v>*</v>
      </c>
      <c r="AX20" s="318" t="str">
        <f t="shared" si="24"/>
        <v>*</v>
      </c>
      <c r="AZ20" s="100" t="e">
        <f t="shared" si="25"/>
        <v>#DIV/0!</v>
      </c>
      <c r="BA20" s="61">
        <v>9</v>
      </c>
      <c r="BB20" s="42"/>
      <c r="BC20" s="41" t="e">
        <f aca="true" t="shared" si="42" ref="BC20:BC69">(O20-$BC$5)/$BC$6</f>
        <v>#DIV/0!</v>
      </c>
      <c r="BD20" s="41" t="e">
        <f aca="true" t="shared" si="43" ref="BD20:BD69">(S20-$BD$5)/$BD$6</f>
        <v>#DIV/0!</v>
      </c>
      <c r="BE20" s="41" t="e">
        <f t="shared" si="28"/>
        <v>#DIV/0!</v>
      </c>
      <c r="BF20" s="41" t="e">
        <f aca="true" t="shared" si="44" ref="BF20:BF69">(AA20-$BF$5)/$BF$6</f>
        <v>#DIV/0!</v>
      </c>
      <c r="BG20" s="41" t="e">
        <f aca="true" t="shared" si="45" ref="BG20:BG69">(AE20-$BG$5)/$BG$6</f>
        <v>#DIV/0!</v>
      </c>
      <c r="BH20" s="41" t="e">
        <f aca="true" t="shared" si="46" ref="BH20:BH69">(AI20-$BH$5)/$BH$6</f>
        <v>#DIV/0!</v>
      </c>
      <c r="BI20" s="41" t="e">
        <f t="shared" si="32"/>
        <v>#DIV/0!</v>
      </c>
    </row>
    <row r="21" spans="1:61" ht="12.75">
      <c r="A21" s="298" t="s">
        <v>32</v>
      </c>
      <c r="B21" s="299"/>
      <c r="C21" s="299"/>
      <c r="D21" s="300"/>
      <c r="E21" s="301"/>
      <c r="F21" s="302"/>
      <c r="G21" s="30">
        <f t="shared" si="33"/>
        <v>0</v>
      </c>
      <c r="H21" s="10"/>
      <c r="I21" s="302"/>
      <c r="J21" s="30">
        <f t="shared" si="34"/>
        <v>0</v>
      </c>
      <c r="K21" s="10"/>
      <c r="L21" s="302"/>
      <c r="M21" s="30">
        <f t="shared" si="35"/>
        <v>0</v>
      </c>
      <c r="N21" s="303"/>
      <c r="O21" s="304"/>
      <c r="P21" s="305" t="b">
        <f t="shared" si="1"/>
        <v>0</v>
      </c>
      <c r="Q21" s="37">
        <f t="shared" si="5"/>
        <v>0</v>
      </c>
      <c r="R21" s="303"/>
      <c r="S21" s="306"/>
      <c r="T21" s="307" t="b">
        <f t="shared" si="6"/>
        <v>0</v>
      </c>
      <c r="U21" s="37">
        <f t="shared" si="7"/>
        <v>0</v>
      </c>
      <c r="V21" s="303"/>
      <c r="W21" s="308"/>
      <c r="X21" s="307" t="str">
        <f t="shared" si="8"/>
        <v>#</v>
      </c>
      <c r="Y21" s="38">
        <f t="shared" si="9"/>
        <v>0</v>
      </c>
      <c r="Z21" s="303"/>
      <c r="AA21" s="309"/>
      <c r="AB21" s="310" t="b">
        <f t="shared" si="10"/>
        <v>0</v>
      </c>
      <c r="AC21" s="37">
        <f t="shared" si="11"/>
        <v>0</v>
      </c>
      <c r="AD21" s="303"/>
      <c r="AE21" s="311"/>
      <c r="AF21" s="310" t="b">
        <f t="shared" si="12"/>
        <v>0</v>
      </c>
      <c r="AG21" s="37">
        <f t="shared" si="13"/>
        <v>0</v>
      </c>
      <c r="AH21" s="303"/>
      <c r="AI21" s="312"/>
      <c r="AJ21" s="313" t="b">
        <f t="shared" si="14"/>
        <v>0</v>
      </c>
      <c r="AK21" s="115">
        <f t="shared" si="15"/>
        <v>0</v>
      </c>
      <c r="AL21" s="121"/>
      <c r="AM21" s="129"/>
      <c r="AN21" s="313" t="b">
        <f t="shared" si="16"/>
        <v>0</v>
      </c>
      <c r="AO21" s="124">
        <f t="shared" si="2"/>
        <v>0</v>
      </c>
      <c r="AP21" s="299"/>
      <c r="AQ21" s="315" t="e">
        <f t="shared" si="17"/>
        <v>#DIV/0!</v>
      </c>
      <c r="AR21" s="316" t="str">
        <f t="shared" si="36"/>
        <v>*</v>
      </c>
      <c r="AS21" s="317" t="str">
        <f t="shared" si="37"/>
        <v>*</v>
      </c>
      <c r="AT21" s="317" t="str">
        <f t="shared" si="38"/>
        <v>*</v>
      </c>
      <c r="AU21" s="317" t="str">
        <f t="shared" si="39"/>
        <v>*</v>
      </c>
      <c r="AV21" s="317" t="str">
        <f t="shared" si="40"/>
        <v>*</v>
      </c>
      <c r="AW21" s="317" t="str">
        <f t="shared" si="41"/>
        <v>*</v>
      </c>
      <c r="AX21" s="318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42"/>
        <v>#DIV/0!</v>
      </c>
      <c r="BD21" s="41" t="e">
        <f t="shared" si="43"/>
        <v>#DIV/0!</v>
      </c>
      <c r="BE21" s="41" t="e">
        <f t="shared" si="28"/>
        <v>#DIV/0!</v>
      </c>
      <c r="BF21" s="41" t="e">
        <f t="shared" si="44"/>
        <v>#DIV/0!</v>
      </c>
      <c r="BG21" s="41" t="e">
        <f t="shared" si="45"/>
        <v>#DIV/0!</v>
      </c>
      <c r="BH21" s="41" t="e">
        <f t="shared" si="46"/>
        <v>#DIV/0!</v>
      </c>
      <c r="BI21" s="41" t="e">
        <f t="shared" si="32"/>
        <v>#DIV/0!</v>
      </c>
    </row>
    <row r="22" spans="1:61" ht="12.75">
      <c r="A22" s="298" t="s">
        <v>33</v>
      </c>
      <c r="B22" s="299"/>
      <c r="C22" s="299"/>
      <c r="D22" s="300"/>
      <c r="E22" s="301"/>
      <c r="F22" s="302"/>
      <c r="G22" s="30">
        <f t="shared" si="33"/>
        <v>0</v>
      </c>
      <c r="H22" s="10"/>
      <c r="I22" s="302"/>
      <c r="J22" s="30">
        <f t="shared" si="34"/>
        <v>0</v>
      </c>
      <c r="K22" s="10"/>
      <c r="L22" s="302"/>
      <c r="M22" s="30">
        <f t="shared" si="35"/>
        <v>0</v>
      </c>
      <c r="N22" s="303"/>
      <c r="O22" s="304"/>
      <c r="P22" s="305" t="b">
        <f t="shared" si="1"/>
        <v>0</v>
      </c>
      <c r="Q22" s="37">
        <f t="shared" si="5"/>
        <v>0</v>
      </c>
      <c r="R22" s="303"/>
      <c r="S22" s="306"/>
      <c r="T22" s="307" t="b">
        <f t="shared" si="6"/>
        <v>0</v>
      </c>
      <c r="U22" s="37">
        <f t="shared" si="7"/>
        <v>0</v>
      </c>
      <c r="V22" s="303"/>
      <c r="W22" s="308"/>
      <c r="X22" s="307" t="str">
        <f t="shared" si="8"/>
        <v>#</v>
      </c>
      <c r="Y22" s="38">
        <f t="shared" si="9"/>
        <v>0</v>
      </c>
      <c r="Z22" s="303"/>
      <c r="AA22" s="309"/>
      <c r="AB22" s="310" t="b">
        <f t="shared" si="10"/>
        <v>0</v>
      </c>
      <c r="AC22" s="37">
        <f t="shared" si="11"/>
        <v>0</v>
      </c>
      <c r="AD22" s="303"/>
      <c r="AE22" s="311"/>
      <c r="AF22" s="310" t="b">
        <f t="shared" si="12"/>
        <v>0</v>
      </c>
      <c r="AG22" s="37">
        <f t="shared" si="13"/>
        <v>0</v>
      </c>
      <c r="AH22" s="303"/>
      <c r="AI22" s="312"/>
      <c r="AJ22" s="313" t="b">
        <f t="shared" si="14"/>
        <v>0</v>
      </c>
      <c r="AK22" s="115">
        <f t="shared" si="15"/>
        <v>0</v>
      </c>
      <c r="AL22" s="121"/>
      <c r="AM22" s="129"/>
      <c r="AN22" s="313" t="b">
        <f t="shared" si="16"/>
        <v>0</v>
      </c>
      <c r="AO22" s="124">
        <f t="shared" si="2"/>
        <v>0</v>
      </c>
      <c r="AP22" s="299"/>
      <c r="AQ22" s="315" t="e">
        <f t="shared" si="17"/>
        <v>#DIV/0!</v>
      </c>
      <c r="AR22" s="316" t="str">
        <f t="shared" si="36"/>
        <v>*</v>
      </c>
      <c r="AS22" s="317" t="str">
        <f t="shared" si="37"/>
        <v>*</v>
      </c>
      <c r="AT22" s="317" t="str">
        <f t="shared" si="38"/>
        <v>*</v>
      </c>
      <c r="AU22" s="317" t="str">
        <f t="shared" si="39"/>
        <v>*</v>
      </c>
      <c r="AV22" s="317" t="str">
        <f t="shared" si="40"/>
        <v>*</v>
      </c>
      <c r="AW22" s="317" t="str">
        <f t="shared" si="41"/>
        <v>*</v>
      </c>
      <c r="AX22" s="318" t="str">
        <f t="shared" si="24"/>
        <v>*</v>
      </c>
      <c r="AZ22" s="100" t="e">
        <f t="shared" si="25"/>
        <v>#DIV/0!</v>
      </c>
      <c r="BA22" s="61">
        <v>11</v>
      </c>
      <c r="BB22" s="42"/>
      <c r="BC22" s="41" t="e">
        <f t="shared" si="42"/>
        <v>#DIV/0!</v>
      </c>
      <c r="BD22" s="41" t="e">
        <f t="shared" si="43"/>
        <v>#DIV/0!</v>
      </c>
      <c r="BE22" s="41" t="e">
        <f t="shared" si="28"/>
        <v>#DIV/0!</v>
      </c>
      <c r="BF22" s="41" t="e">
        <f t="shared" si="44"/>
        <v>#DIV/0!</v>
      </c>
      <c r="BG22" s="41" t="e">
        <f t="shared" si="45"/>
        <v>#DIV/0!</v>
      </c>
      <c r="BH22" s="41" t="e">
        <f t="shared" si="46"/>
        <v>#DIV/0!</v>
      </c>
      <c r="BI22" s="41" t="e">
        <f t="shared" si="32"/>
        <v>#DIV/0!</v>
      </c>
    </row>
    <row r="23" spans="1:61" ht="12.75">
      <c r="A23" s="298" t="s">
        <v>34</v>
      </c>
      <c r="B23" s="299"/>
      <c r="C23" s="299"/>
      <c r="D23" s="300"/>
      <c r="E23" s="301"/>
      <c r="F23" s="302"/>
      <c r="G23" s="30">
        <f t="shared" si="33"/>
        <v>0</v>
      </c>
      <c r="H23" s="10"/>
      <c r="I23" s="302"/>
      <c r="J23" s="30">
        <f t="shared" si="34"/>
        <v>0</v>
      </c>
      <c r="K23" s="10"/>
      <c r="L23" s="302"/>
      <c r="M23" s="30">
        <f t="shared" si="35"/>
        <v>0</v>
      </c>
      <c r="N23" s="303"/>
      <c r="O23" s="304"/>
      <c r="P23" s="305" t="b">
        <f t="shared" si="1"/>
        <v>0</v>
      </c>
      <c r="Q23" s="37">
        <f t="shared" si="5"/>
        <v>0</v>
      </c>
      <c r="R23" s="303"/>
      <c r="S23" s="306"/>
      <c r="T23" s="307" t="b">
        <f t="shared" si="6"/>
        <v>0</v>
      </c>
      <c r="U23" s="37">
        <f t="shared" si="7"/>
        <v>0</v>
      </c>
      <c r="V23" s="303"/>
      <c r="W23" s="308"/>
      <c r="X23" s="307" t="str">
        <f t="shared" si="8"/>
        <v>#</v>
      </c>
      <c r="Y23" s="38">
        <f t="shared" si="9"/>
        <v>0</v>
      </c>
      <c r="Z23" s="303"/>
      <c r="AA23" s="309"/>
      <c r="AB23" s="310" t="b">
        <f t="shared" si="10"/>
        <v>0</v>
      </c>
      <c r="AC23" s="37">
        <f t="shared" si="11"/>
        <v>0</v>
      </c>
      <c r="AD23" s="303"/>
      <c r="AE23" s="311"/>
      <c r="AF23" s="310" t="b">
        <f t="shared" si="12"/>
        <v>0</v>
      </c>
      <c r="AG23" s="37">
        <f t="shared" si="13"/>
        <v>0</v>
      </c>
      <c r="AH23" s="303"/>
      <c r="AI23" s="312"/>
      <c r="AJ23" s="313" t="b">
        <f t="shared" si="14"/>
        <v>0</v>
      </c>
      <c r="AK23" s="115">
        <f t="shared" si="15"/>
        <v>0</v>
      </c>
      <c r="AL23" s="121"/>
      <c r="AM23" s="129"/>
      <c r="AN23" s="313" t="b">
        <f t="shared" si="16"/>
        <v>0</v>
      </c>
      <c r="AO23" s="124">
        <f t="shared" si="2"/>
        <v>0</v>
      </c>
      <c r="AP23" s="299"/>
      <c r="AQ23" s="315" t="e">
        <f t="shared" si="17"/>
        <v>#DIV/0!</v>
      </c>
      <c r="AR23" s="316" t="str">
        <f t="shared" si="36"/>
        <v>*</v>
      </c>
      <c r="AS23" s="317" t="str">
        <f t="shared" si="37"/>
        <v>*</v>
      </c>
      <c r="AT23" s="317" t="str">
        <f t="shared" si="38"/>
        <v>*</v>
      </c>
      <c r="AU23" s="317" t="str">
        <f t="shared" si="39"/>
        <v>*</v>
      </c>
      <c r="AV23" s="317" t="str">
        <f t="shared" si="40"/>
        <v>*</v>
      </c>
      <c r="AW23" s="317" t="str">
        <f t="shared" si="41"/>
        <v>*</v>
      </c>
      <c r="AX23" s="318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42"/>
        <v>#DIV/0!</v>
      </c>
      <c r="BD23" s="41" t="e">
        <f t="shared" si="43"/>
        <v>#DIV/0!</v>
      </c>
      <c r="BE23" s="41" t="e">
        <f t="shared" si="28"/>
        <v>#DIV/0!</v>
      </c>
      <c r="BF23" s="41" t="e">
        <f t="shared" si="44"/>
        <v>#DIV/0!</v>
      </c>
      <c r="BG23" s="41" t="e">
        <f t="shared" si="45"/>
        <v>#DIV/0!</v>
      </c>
      <c r="BH23" s="41" t="e">
        <f t="shared" si="46"/>
        <v>#DIV/0!</v>
      </c>
      <c r="BI23" s="41" t="e">
        <f t="shared" si="32"/>
        <v>#DIV/0!</v>
      </c>
    </row>
    <row r="24" spans="1:61" ht="12.75">
      <c r="A24" s="298" t="s">
        <v>35</v>
      </c>
      <c r="B24" s="299"/>
      <c r="C24" s="299"/>
      <c r="D24" s="300"/>
      <c r="E24" s="301"/>
      <c r="F24" s="302"/>
      <c r="G24" s="30">
        <f t="shared" si="33"/>
        <v>0</v>
      </c>
      <c r="H24" s="10"/>
      <c r="I24" s="302"/>
      <c r="J24" s="30">
        <f t="shared" si="34"/>
        <v>0</v>
      </c>
      <c r="K24" s="10"/>
      <c r="L24" s="302"/>
      <c r="M24" s="30">
        <f t="shared" si="35"/>
        <v>0</v>
      </c>
      <c r="N24" s="303"/>
      <c r="O24" s="304"/>
      <c r="P24" s="305" t="b">
        <f t="shared" si="1"/>
        <v>0</v>
      </c>
      <c r="Q24" s="37">
        <f t="shared" si="5"/>
        <v>0</v>
      </c>
      <c r="R24" s="303"/>
      <c r="S24" s="306"/>
      <c r="T24" s="307" t="b">
        <f t="shared" si="6"/>
        <v>0</v>
      </c>
      <c r="U24" s="37">
        <f t="shared" si="7"/>
        <v>0</v>
      </c>
      <c r="V24" s="303"/>
      <c r="W24" s="308"/>
      <c r="X24" s="307" t="str">
        <f t="shared" si="8"/>
        <v>#</v>
      </c>
      <c r="Y24" s="38">
        <f t="shared" si="9"/>
        <v>0</v>
      </c>
      <c r="Z24" s="303"/>
      <c r="AA24" s="309"/>
      <c r="AB24" s="310" t="b">
        <f t="shared" si="10"/>
        <v>0</v>
      </c>
      <c r="AC24" s="37">
        <f t="shared" si="11"/>
        <v>0</v>
      </c>
      <c r="AD24" s="303"/>
      <c r="AE24" s="311"/>
      <c r="AF24" s="310" t="b">
        <f t="shared" si="12"/>
        <v>0</v>
      </c>
      <c r="AG24" s="37">
        <f t="shared" si="13"/>
        <v>0</v>
      </c>
      <c r="AH24" s="303"/>
      <c r="AI24" s="312"/>
      <c r="AJ24" s="313" t="b">
        <f t="shared" si="14"/>
        <v>0</v>
      </c>
      <c r="AK24" s="115">
        <f t="shared" si="15"/>
        <v>0</v>
      </c>
      <c r="AL24" s="121"/>
      <c r="AM24" s="129"/>
      <c r="AN24" s="313" t="b">
        <f t="shared" si="16"/>
        <v>0</v>
      </c>
      <c r="AO24" s="124">
        <f t="shared" si="2"/>
        <v>0</v>
      </c>
      <c r="AP24" s="299"/>
      <c r="AQ24" s="315" t="e">
        <f t="shared" si="17"/>
        <v>#DIV/0!</v>
      </c>
      <c r="AR24" s="316" t="str">
        <f t="shared" si="36"/>
        <v>*</v>
      </c>
      <c r="AS24" s="317" t="str">
        <f t="shared" si="37"/>
        <v>*</v>
      </c>
      <c r="AT24" s="317" t="str">
        <f t="shared" si="38"/>
        <v>*</v>
      </c>
      <c r="AU24" s="317" t="str">
        <f t="shared" si="39"/>
        <v>*</v>
      </c>
      <c r="AV24" s="317" t="str">
        <f t="shared" si="40"/>
        <v>*</v>
      </c>
      <c r="AW24" s="317" t="str">
        <f t="shared" si="41"/>
        <v>*</v>
      </c>
      <c r="AX24" s="318" t="str">
        <f t="shared" si="24"/>
        <v>*</v>
      </c>
      <c r="AZ24" s="100" t="e">
        <f t="shared" si="25"/>
        <v>#DIV/0!</v>
      </c>
      <c r="BA24" s="61">
        <v>13</v>
      </c>
      <c r="BB24" s="42"/>
      <c r="BC24" s="41" t="e">
        <f t="shared" si="42"/>
        <v>#DIV/0!</v>
      </c>
      <c r="BD24" s="41" t="e">
        <f t="shared" si="43"/>
        <v>#DIV/0!</v>
      </c>
      <c r="BE24" s="41" t="e">
        <f t="shared" si="28"/>
        <v>#DIV/0!</v>
      </c>
      <c r="BF24" s="41" t="e">
        <f t="shared" si="44"/>
        <v>#DIV/0!</v>
      </c>
      <c r="BG24" s="41" t="e">
        <f t="shared" si="45"/>
        <v>#DIV/0!</v>
      </c>
      <c r="BH24" s="41" t="e">
        <f t="shared" si="46"/>
        <v>#DIV/0!</v>
      </c>
      <c r="BI24" s="41" t="e">
        <f t="shared" si="32"/>
        <v>#DIV/0!</v>
      </c>
    </row>
    <row r="25" spans="1:61" ht="12.75">
      <c r="A25" s="298" t="s">
        <v>36</v>
      </c>
      <c r="B25" s="299"/>
      <c r="C25" s="299"/>
      <c r="D25" s="300"/>
      <c r="E25" s="301"/>
      <c r="F25" s="302"/>
      <c r="G25" s="30">
        <f t="shared" si="33"/>
        <v>0</v>
      </c>
      <c r="H25" s="10"/>
      <c r="I25" s="302"/>
      <c r="J25" s="30">
        <f t="shared" si="34"/>
        <v>0</v>
      </c>
      <c r="K25" s="10"/>
      <c r="L25" s="302"/>
      <c r="M25" s="30">
        <f t="shared" si="35"/>
        <v>0</v>
      </c>
      <c r="N25" s="303"/>
      <c r="O25" s="304"/>
      <c r="P25" s="305" t="b">
        <f t="shared" si="1"/>
        <v>0</v>
      </c>
      <c r="Q25" s="37">
        <f t="shared" si="5"/>
        <v>0</v>
      </c>
      <c r="R25" s="303"/>
      <c r="S25" s="306"/>
      <c r="T25" s="307" t="b">
        <f t="shared" si="6"/>
        <v>0</v>
      </c>
      <c r="U25" s="37">
        <f t="shared" si="7"/>
        <v>0</v>
      </c>
      <c r="V25" s="303"/>
      <c r="W25" s="308"/>
      <c r="X25" s="307" t="str">
        <f t="shared" si="8"/>
        <v>#</v>
      </c>
      <c r="Y25" s="38">
        <f t="shared" si="9"/>
        <v>0</v>
      </c>
      <c r="Z25" s="303"/>
      <c r="AA25" s="309"/>
      <c r="AB25" s="310" t="b">
        <f t="shared" si="10"/>
        <v>0</v>
      </c>
      <c r="AC25" s="37">
        <f t="shared" si="11"/>
        <v>0</v>
      </c>
      <c r="AD25" s="303"/>
      <c r="AE25" s="311"/>
      <c r="AF25" s="310" t="b">
        <f t="shared" si="12"/>
        <v>0</v>
      </c>
      <c r="AG25" s="37">
        <f t="shared" si="13"/>
        <v>0</v>
      </c>
      <c r="AH25" s="303"/>
      <c r="AI25" s="312"/>
      <c r="AJ25" s="313" t="b">
        <f t="shared" si="14"/>
        <v>0</v>
      </c>
      <c r="AK25" s="115">
        <f t="shared" si="15"/>
        <v>0</v>
      </c>
      <c r="AL25" s="121"/>
      <c r="AM25" s="129"/>
      <c r="AN25" s="313" t="b">
        <f t="shared" si="16"/>
        <v>0</v>
      </c>
      <c r="AO25" s="124">
        <f t="shared" si="2"/>
        <v>0</v>
      </c>
      <c r="AP25" s="299"/>
      <c r="AQ25" s="315" t="e">
        <f t="shared" si="17"/>
        <v>#DIV/0!</v>
      </c>
      <c r="AR25" s="316" t="str">
        <f t="shared" si="36"/>
        <v>*</v>
      </c>
      <c r="AS25" s="317" t="str">
        <f t="shared" si="37"/>
        <v>*</v>
      </c>
      <c r="AT25" s="317" t="str">
        <f t="shared" si="38"/>
        <v>*</v>
      </c>
      <c r="AU25" s="317" t="str">
        <f t="shared" si="39"/>
        <v>*</v>
      </c>
      <c r="AV25" s="317" t="str">
        <f t="shared" si="40"/>
        <v>*</v>
      </c>
      <c r="AW25" s="317" t="str">
        <f t="shared" si="41"/>
        <v>*</v>
      </c>
      <c r="AX25" s="318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42"/>
        <v>#DIV/0!</v>
      </c>
      <c r="BD25" s="41" t="e">
        <f t="shared" si="43"/>
        <v>#DIV/0!</v>
      </c>
      <c r="BE25" s="41" t="e">
        <f t="shared" si="28"/>
        <v>#DIV/0!</v>
      </c>
      <c r="BF25" s="41" t="e">
        <f t="shared" si="44"/>
        <v>#DIV/0!</v>
      </c>
      <c r="BG25" s="41" t="e">
        <f t="shared" si="45"/>
        <v>#DIV/0!</v>
      </c>
      <c r="BH25" s="41" t="e">
        <f t="shared" si="46"/>
        <v>#DIV/0!</v>
      </c>
      <c r="BI25" s="41" t="e">
        <f t="shared" si="32"/>
        <v>#DIV/0!</v>
      </c>
    </row>
    <row r="26" spans="1:61" ht="12.75">
      <c r="A26" s="298" t="s">
        <v>37</v>
      </c>
      <c r="B26" s="299"/>
      <c r="C26" s="299"/>
      <c r="D26" s="300"/>
      <c r="E26" s="301"/>
      <c r="F26" s="302"/>
      <c r="G26" s="30">
        <f t="shared" si="33"/>
        <v>0</v>
      </c>
      <c r="H26" s="10"/>
      <c r="I26" s="302"/>
      <c r="J26" s="30">
        <f t="shared" si="34"/>
        <v>0</v>
      </c>
      <c r="K26" s="10"/>
      <c r="L26" s="302"/>
      <c r="M26" s="30">
        <f t="shared" si="35"/>
        <v>0</v>
      </c>
      <c r="N26" s="303"/>
      <c r="O26" s="304"/>
      <c r="P26" s="305" t="b">
        <f t="shared" si="1"/>
        <v>0</v>
      </c>
      <c r="Q26" s="37">
        <f t="shared" si="5"/>
        <v>0</v>
      </c>
      <c r="R26" s="303"/>
      <c r="S26" s="306"/>
      <c r="T26" s="307" t="b">
        <f t="shared" si="6"/>
        <v>0</v>
      </c>
      <c r="U26" s="37">
        <f t="shared" si="7"/>
        <v>0</v>
      </c>
      <c r="V26" s="303"/>
      <c r="W26" s="308"/>
      <c r="X26" s="307" t="str">
        <f t="shared" si="8"/>
        <v>#</v>
      </c>
      <c r="Y26" s="38">
        <f t="shared" si="9"/>
        <v>0</v>
      </c>
      <c r="Z26" s="303"/>
      <c r="AA26" s="309"/>
      <c r="AB26" s="310" t="b">
        <f t="shared" si="10"/>
        <v>0</v>
      </c>
      <c r="AC26" s="37">
        <f t="shared" si="11"/>
        <v>0</v>
      </c>
      <c r="AD26" s="303"/>
      <c r="AE26" s="311"/>
      <c r="AF26" s="310" t="b">
        <f t="shared" si="12"/>
        <v>0</v>
      </c>
      <c r="AG26" s="37">
        <f t="shared" si="13"/>
        <v>0</v>
      </c>
      <c r="AH26" s="303"/>
      <c r="AI26" s="312"/>
      <c r="AJ26" s="313" t="b">
        <f t="shared" si="14"/>
        <v>0</v>
      </c>
      <c r="AK26" s="115">
        <f t="shared" si="15"/>
        <v>0</v>
      </c>
      <c r="AL26" s="121"/>
      <c r="AM26" s="129"/>
      <c r="AN26" s="313" t="b">
        <f t="shared" si="16"/>
        <v>0</v>
      </c>
      <c r="AO26" s="124">
        <f t="shared" si="2"/>
        <v>0</v>
      </c>
      <c r="AP26" s="299"/>
      <c r="AQ26" s="315" t="e">
        <f t="shared" si="17"/>
        <v>#DIV/0!</v>
      </c>
      <c r="AR26" s="316" t="str">
        <f t="shared" si="36"/>
        <v>*</v>
      </c>
      <c r="AS26" s="317" t="str">
        <f t="shared" si="37"/>
        <v>*</v>
      </c>
      <c r="AT26" s="317" t="str">
        <f t="shared" si="38"/>
        <v>*</v>
      </c>
      <c r="AU26" s="317" t="str">
        <f t="shared" si="39"/>
        <v>*</v>
      </c>
      <c r="AV26" s="317" t="str">
        <f t="shared" si="40"/>
        <v>*</v>
      </c>
      <c r="AW26" s="317" t="str">
        <f t="shared" si="41"/>
        <v>*</v>
      </c>
      <c r="AX26" s="318" t="str">
        <f t="shared" si="24"/>
        <v>*</v>
      </c>
      <c r="AZ26" s="100" t="e">
        <f t="shared" si="25"/>
        <v>#DIV/0!</v>
      </c>
      <c r="BA26" s="61">
        <v>15</v>
      </c>
      <c r="BB26" s="42"/>
      <c r="BC26" s="41" t="e">
        <f t="shared" si="42"/>
        <v>#DIV/0!</v>
      </c>
      <c r="BD26" s="41" t="e">
        <f t="shared" si="43"/>
        <v>#DIV/0!</v>
      </c>
      <c r="BE26" s="41" t="e">
        <f t="shared" si="28"/>
        <v>#DIV/0!</v>
      </c>
      <c r="BF26" s="41" t="e">
        <f t="shared" si="44"/>
        <v>#DIV/0!</v>
      </c>
      <c r="BG26" s="41" t="e">
        <f t="shared" si="45"/>
        <v>#DIV/0!</v>
      </c>
      <c r="BH26" s="41" t="e">
        <f t="shared" si="46"/>
        <v>#DIV/0!</v>
      </c>
      <c r="BI26" s="41" t="e">
        <f t="shared" si="32"/>
        <v>#DIV/0!</v>
      </c>
    </row>
    <row r="27" spans="1:61" ht="12.75">
      <c r="A27" s="298" t="s">
        <v>38</v>
      </c>
      <c r="B27" s="299"/>
      <c r="C27" s="299"/>
      <c r="D27" s="300"/>
      <c r="E27" s="301"/>
      <c r="F27" s="302"/>
      <c r="G27" s="30">
        <f t="shared" si="33"/>
        <v>0</v>
      </c>
      <c r="H27" s="10"/>
      <c r="I27" s="302"/>
      <c r="J27" s="30">
        <f t="shared" si="34"/>
        <v>0</v>
      </c>
      <c r="K27" s="10"/>
      <c r="L27" s="302"/>
      <c r="M27" s="30">
        <f t="shared" si="35"/>
        <v>0</v>
      </c>
      <c r="N27" s="303"/>
      <c r="O27" s="304"/>
      <c r="P27" s="305" t="b">
        <f t="shared" si="1"/>
        <v>0</v>
      </c>
      <c r="Q27" s="37">
        <f t="shared" si="5"/>
        <v>0</v>
      </c>
      <c r="R27" s="303"/>
      <c r="S27" s="306"/>
      <c r="T27" s="307" t="b">
        <f t="shared" si="6"/>
        <v>0</v>
      </c>
      <c r="U27" s="37">
        <f t="shared" si="7"/>
        <v>0</v>
      </c>
      <c r="V27" s="303"/>
      <c r="W27" s="308"/>
      <c r="X27" s="307" t="str">
        <f t="shared" si="8"/>
        <v>#</v>
      </c>
      <c r="Y27" s="38">
        <f t="shared" si="9"/>
        <v>0</v>
      </c>
      <c r="Z27" s="303"/>
      <c r="AA27" s="309"/>
      <c r="AB27" s="310" t="b">
        <f t="shared" si="10"/>
        <v>0</v>
      </c>
      <c r="AC27" s="37">
        <f t="shared" si="11"/>
        <v>0</v>
      </c>
      <c r="AD27" s="303"/>
      <c r="AE27" s="311"/>
      <c r="AF27" s="310" t="b">
        <f t="shared" si="12"/>
        <v>0</v>
      </c>
      <c r="AG27" s="37">
        <f t="shared" si="13"/>
        <v>0</v>
      </c>
      <c r="AH27" s="303"/>
      <c r="AI27" s="312"/>
      <c r="AJ27" s="313" t="b">
        <f t="shared" si="14"/>
        <v>0</v>
      </c>
      <c r="AK27" s="115">
        <f t="shared" si="15"/>
        <v>0</v>
      </c>
      <c r="AL27" s="121"/>
      <c r="AM27" s="129"/>
      <c r="AN27" s="313" t="b">
        <f t="shared" si="16"/>
        <v>0</v>
      </c>
      <c r="AO27" s="124">
        <f t="shared" si="2"/>
        <v>0</v>
      </c>
      <c r="AP27" s="299"/>
      <c r="AQ27" s="315" t="e">
        <f t="shared" si="17"/>
        <v>#DIV/0!</v>
      </c>
      <c r="AR27" s="316" t="str">
        <f t="shared" si="36"/>
        <v>*</v>
      </c>
      <c r="AS27" s="317" t="str">
        <f t="shared" si="37"/>
        <v>*</v>
      </c>
      <c r="AT27" s="317" t="str">
        <f t="shared" si="38"/>
        <v>*</v>
      </c>
      <c r="AU27" s="317" t="str">
        <f t="shared" si="39"/>
        <v>*</v>
      </c>
      <c r="AV27" s="317" t="str">
        <f t="shared" si="40"/>
        <v>*</v>
      </c>
      <c r="AW27" s="317" t="str">
        <f t="shared" si="41"/>
        <v>*</v>
      </c>
      <c r="AX27" s="318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42"/>
        <v>#DIV/0!</v>
      </c>
      <c r="BD27" s="41" t="e">
        <f t="shared" si="43"/>
        <v>#DIV/0!</v>
      </c>
      <c r="BE27" s="41" t="e">
        <f t="shared" si="28"/>
        <v>#DIV/0!</v>
      </c>
      <c r="BF27" s="41" t="e">
        <f t="shared" si="44"/>
        <v>#DIV/0!</v>
      </c>
      <c r="BG27" s="41" t="e">
        <f t="shared" si="45"/>
        <v>#DIV/0!</v>
      </c>
      <c r="BH27" s="41" t="e">
        <f t="shared" si="46"/>
        <v>#DIV/0!</v>
      </c>
      <c r="BI27" s="41" t="e">
        <f t="shared" si="32"/>
        <v>#DIV/0!</v>
      </c>
    </row>
    <row r="28" spans="1:61" ht="12.75">
      <c r="A28" s="298" t="s">
        <v>39</v>
      </c>
      <c r="B28" s="299"/>
      <c r="C28" s="299"/>
      <c r="D28" s="300"/>
      <c r="E28" s="301"/>
      <c r="F28" s="302"/>
      <c r="G28" s="30">
        <f t="shared" si="33"/>
        <v>0</v>
      </c>
      <c r="H28" s="10"/>
      <c r="I28" s="302"/>
      <c r="J28" s="30">
        <f t="shared" si="34"/>
        <v>0</v>
      </c>
      <c r="K28" s="10"/>
      <c r="L28" s="302"/>
      <c r="M28" s="30">
        <f t="shared" si="35"/>
        <v>0</v>
      </c>
      <c r="N28" s="303"/>
      <c r="O28" s="304"/>
      <c r="P28" s="305" t="b">
        <f t="shared" si="1"/>
        <v>0</v>
      </c>
      <c r="Q28" s="37">
        <f t="shared" si="5"/>
        <v>0</v>
      </c>
      <c r="R28" s="303"/>
      <c r="S28" s="306"/>
      <c r="T28" s="307" t="b">
        <f t="shared" si="6"/>
        <v>0</v>
      </c>
      <c r="U28" s="37">
        <f t="shared" si="7"/>
        <v>0</v>
      </c>
      <c r="V28" s="303"/>
      <c r="W28" s="308"/>
      <c r="X28" s="307" t="str">
        <f t="shared" si="8"/>
        <v>#</v>
      </c>
      <c r="Y28" s="38">
        <f t="shared" si="9"/>
        <v>0</v>
      </c>
      <c r="Z28" s="303"/>
      <c r="AA28" s="309"/>
      <c r="AB28" s="310" t="b">
        <f t="shared" si="10"/>
        <v>0</v>
      </c>
      <c r="AC28" s="37">
        <f t="shared" si="11"/>
        <v>0</v>
      </c>
      <c r="AD28" s="303"/>
      <c r="AE28" s="311"/>
      <c r="AF28" s="310" t="b">
        <f t="shared" si="12"/>
        <v>0</v>
      </c>
      <c r="AG28" s="37">
        <f t="shared" si="13"/>
        <v>0</v>
      </c>
      <c r="AH28" s="303"/>
      <c r="AI28" s="312"/>
      <c r="AJ28" s="313" t="b">
        <f t="shared" si="14"/>
        <v>0</v>
      </c>
      <c r="AK28" s="115">
        <f t="shared" si="15"/>
        <v>0</v>
      </c>
      <c r="AL28" s="121"/>
      <c r="AM28" s="129"/>
      <c r="AN28" s="313" t="b">
        <f t="shared" si="16"/>
        <v>0</v>
      </c>
      <c r="AO28" s="124">
        <f t="shared" si="2"/>
        <v>0</v>
      </c>
      <c r="AP28" s="299"/>
      <c r="AQ28" s="315" t="e">
        <f t="shared" si="17"/>
        <v>#DIV/0!</v>
      </c>
      <c r="AR28" s="316" t="str">
        <f t="shared" si="36"/>
        <v>*</v>
      </c>
      <c r="AS28" s="317" t="str">
        <f t="shared" si="37"/>
        <v>*</v>
      </c>
      <c r="AT28" s="317" t="str">
        <f t="shared" si="38"/>
        <v>*</v>
      </c>
      <c r="AU28" s="317" t="str">
        <f t="shared" si="39"/>
        <v>*</v>
      </c>
      <c r="AV28" s="317" t="str">
        <f t="shared" si="40"/>
        <v>*</v>
      </c>
      <c r="AW28" s="317" t="str">
        <f t="shared" si="41"/>
        <v>*</v>
      </c>
      <c r="AX28" s="318" t="str">
        <f t="shared" si="24"/>
        <v>*</v>
      </c>
      <c r="AZ28" s="100" t="e">
        <f t="shared" si="25"/>
        <v>#DIV/0!</v>
      </c>
      <c r="BA28" s="61">
        <v>17</v>
      </c>
      <c r="BB28" s="42"/>
      <c r="BC28" s="41" t="e">
        <f t="shared" si="42"/>
        <v>#DIV/0!</v>
      </c>
      <c r="BD28" s="41" t="e">
        <f t="shared" si="43"/>
        <v>#DIV/0!</v>
      </c>
      <c r="BE28" s="41" t="e">
        <f t="shared" si="28"/>
        <v>#DIV/0!</v>
      </c>
      <c r="BF28" s="41" t="e">
        <f t="shared" si="44"/>
        <v>#DIV/0!</v>
      </c>
      <c r="BG28" s="41" t="e">
        <f t="shared" si="45"/>
        <v>#DIV/0!</v>
      </c>
      <c r="BH28" s="41" t="e">
        <f t="shared" si="46"/>
        <v>#DIV/0!</v>
      </c>
      <c r="BI28" s="41" t="e">
        <f t="shared" si="32"/>
        <v>#DIV/0!</v>
      </c>
    </row>
    <row r="29" spans="1:61" ht="12.75">
      <c r="A29" s="298" t="s">
        <v>55</v>
      </c>
      <c r="B29" s="299"/>
      <c r="C29" s="299"/>
      <c r="D29" s="300"/>
      <c r="E29" s="301"/>
      <c r="F29" s="302"/>
      <c r="G29" s="30">
        <f t="shared" si="33"/>
        <v>0</v>
      </c>
      <c r="H29" s="10"/>
      <c r="I29" s="302"/>
      <c r="J29" s="30">
        <f t="shared" si="34"/>
        <v>0</v>
      </c>
      <c r="K29" s="10"/>
      <c r="L29" s="302"/>
      <c r="M29" s="30">
        <f t="shared" si="35"/>
        <v>0</v>
      </c>
      <c r="N29" s="303"/>
      <c r="O29" s="304"/>
      <c r="P29" s="305" t="b">
        <f t="shared" si="1"/>
        <v>0</v>
      </c>
      <c r="Q29" s="37">
        <f t="shared" si="5"/>
        <v>0</v>
      </c>
      <c r="R29" s="303"/>
      <c r="S29" s="306"/>
      <c r="T29" s="307" t="b">
        <f t="shared" si="6"/>
        <v>0</v>
      </c>
      <c r="U29" s="37">
        <f t="shared" si="7"/>
        <v>0</v>
      </c>
      <c r="V29" s="303"/>
      <c r="W29" s="308"/>
      <c r="X29" s="307" t="str">
        <f t="shared" si="8"/>
        <v>#</v>
      </c>
      <c r="Y29" s="38">
        <f t="shared" si="9"/>
        <v>0</v>
      </c>
      <c r="Z29" s="303"/>
      <c r="AA29" s="309"/>
      <c r="AB29" s="310" t="b">
        <f t="shared" si="10"/>
        <v>0</v>
      </c>
      <c r="AC29" s="37">
        <f t="shared" si="11"/>
        <v>0</v>
      </c>
      <c r="AD29" s="303"/>
      <c r="AE29" s="311"/>
      <c r="AF29" s="310" t="b">
        <f t="shared" si="12"/>
        <v>0</v>
      </c>
      <c r="AG29" s="37">
        <f t="shared" si="13"/>
        <v>0</v>
      </c>
      <c r="AH29" s="303"/>
      <c r="AI29" s="312"/>
      <c r="AJ29" s="313" t="b">
        <f t="shared" si="14"/>
        <v>0</v>
      </c>
      <c r="AK29" s="115">
        <f t="shared" si="15"/>
        <v>0</v>
      </c>
      <c r="AL29" s="121"/>
      <c r="AM29" s="129"/>
      <c r="AN29" s="313" t="b">
        <f t="shared" si="16"/>
        <v>0</v>
      </c>
      <c r="AO29" s="124">
        <f t="shared" si="2"/>
        <v>0</v>
      </c>
      <c r="AP29" s="299"/>
      <c r="AQ29" s="315" t="e">
        <f t="shared" si="17"/>
        <v>#DIV/0!</v>
      </c>
      <c r="AR29" s="316" t="str">
        <f t="shared" si="36"/>
        <v>*</v>
      </c>
      <c r="AS29" s="317" t="str">
        <f t="shared" si="37"/>
        <v>*</v>
      </c>
      <c r="AT29" s="317" t="str">
        <f t="shared" si="38"/>
        <v>*</v>
      </c>
      <c r="AU29" s="317" t="str">
        <f t="shared" si="39"/>
        <v>*</v>
      </c>
      <c r="AV29" s="317" t="str">
        <f t="shared" si="40"/>
        <v>*</v>
      </c>
      <c r="AW29" s="317" t="str">
        <f t="shared" si="41"/>
        <v>*</v>
      </c>
      <c r="AX29" s="318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42"/>
        <v>#DIV/0!</v>
      </c>
      <c r="BD29" s="41" t="e">
        <f t="shared" si="43"/>
        <v>#DIV/0!</v>
      </c>
      <c r="BE29" s="41" t="e">
        <f t="shared" si="28"/>
        <v>#DIV/0!</v>
      </c>
      <c r="BF29" s="41" t="e">
        <f t="shared" si="44"/>
        <v>#DIV/0!</v>
      </c>
      <c r="BG29" s="41" t="e">
        <f t="shared" si="45"/>
        <v>#DIV/0!</v>
      </c>
      <c r="BH29" s="41" t="e">
        <f t="shared" si="46"/>
        <v>#DIV/0!</v>
      </c>
      <c r="BI29" s="41" t="e">
        <f t="shared" si="32"/>
        <v>#DIV/0!</v>
      </c>
    </row>
    <row r="30" spans="1:61" ht="12.75">
      <c r="A30" s="298" t="s">
        <v>56</v>
      </c>
      <c r="B30" s="299"/>
      <c r="C30" s="299"/>
      <c r="D30" s="300"/>
      <c r="E30" s="301"/>
      <c r="F30" s="302"/>
      <c r="G30" s="30">
        <f t="shared" si="33"/>
        <v>0</v>
      </c>
      <c r="H30" s="10"/>
      <c r="I30" s="302"/>
      <c r="J30" s="30">
        <f t="shared" si="34"/>
        <v>0</v>
      </c>
      <c r="K30" s="10"/>
      <c r="L30" s="302"/>
      <c r="M30" s="30">
        <f t="shared" si="35"/>
        <v>0</v>
      </c>
      <c r="N30" s="303"/>
      <c r="O30" s="304"/>
      <c r="P30" s="305" t="b">
        <f t="shared" si="1"/>
        <v>0</v>
      </c>
      <c r="Q30" s="37">
        <f t="shared" si="5"/>
        <v>0</v>
      </c>
      <c r="R30" s="303"/>
      <c r="S30" s="306"/>
      <c r="T30" s="307" t="b">
        <f t="shared" si="6"/>
        <v>0</v>
      </c>
      <c r="U30" s="37">
        <f t="shared" si="7"/>
        <v>0</v>
      </c>
      <c r="V30" s="303"/>
      <c r="W30" s="308"/>
      <c r="X30" s="307" t="str">
        <f t="shared" si="8"/>
        <v>#</v>
      </c>
      <c r="Y30" s="38">
        <f t="shared" si="9"/>
        <v>0</v>
      </c>
      <c r="Z30" s="303"/>
      <c r="AA30" s="309"/>
      <c r="AB30" s="310" t="b">
        <f t="shared" si="10"/>
        <v>0</v>
      </c>
      <c r="AC30" s="37">
        <f t="shared" si="11"/>
        <v>0</v>
      </c>
      <c r="AD30" s="303"/>
      <c r="AE30" s="311"/>
      <c r="AF30" s="310" t="b">
        <f t="shared" si="12"/>
        <v>0</v>
      </c>
      <c r="AG30" s="37">
        <f t="shared" si="13"/>
        <v>0</v>
      </c>
      <c r="AH30" s="303"/>
      <c r="AI30" s="312"/>
      <c r="AJ30" s="313" t="b">
        <f t="shared" si="14"/>
        <v>0</v>
      </c>
      <c r="AK30" s="115">
        <f t="shared" si="15"/>
        <v>0</v>
      </c>
      <c r="AL30" s="121"/>
      <c r="AM30" s="129"/>
      <c r="AN30" s="313" t="b">
        <f t="shared" si="16"/>
        <v>0</v>
      </c>
      <c r="AO30" s="124">
        <f t="shared" si="2"/>
        <v>0</v>
      </c>
      <c r="AP30" s="299"/>
      <c r="AQ30" s="315" t="e">
        <f t="shared" si="17"/>
        <v>#DIV/0!</v>
      </c>
      <c r="AR30" s="316" t="str">
        <f t="shared" si="36"/>
        <v>*</v>
      </c>
      <c r="AS30" s="317" t="str">
        <f t="shared" si="37"/>
        <v>*</v>
      </c>
      <c r="AT30" s="317" t="str">
        <f t="shared" si="38"/>
        <v>*</v>
      </c>
      <c r="AU30" s="317" t="str">
        <f t="shared" si="39"/>
        <v>*</v>
      </c>
      <c r="AV30" s="317" t="str">
        <f t="shared" si="40"/>
        <v>*</v>
      </c>
      <c r="AW30" s="317" t="str">
        <f t="shared" si="41"/>
        <v>*</v>
      </c>
      <c r="AX30" s="318" t="str">
        <f t="shared" si="24"/>
        <v>*</v>
      </c>
      <c r="AZ30" s="127" t="e">
        <f t="shared" si="25"/>
        <v>#DIV/0!</v>
      </c>
      <c r="BA30" s="61">
        <v>19</v>
      </c>
      <c r="BB30" s="42"/>
      <c r="BC30" s="41" t="e">
        <f t="shared" si="42"/>
        <v>#DIV/0!</v>
      </c>
      <c r="BD30" s="41" t="e">
        <f t="shared" si="43"/>
        <v>#DIV/0!</v>
      </c>
      <c r="BE30" s="41" t="e">
        <f t="shared" si="28"/>
        <v>#DIV/0!</v>
      </c>
      <c r="BF30" s="41" t="e">
        <f t="shared" si="44"/>
        <v>#DIV/0!</v>
      </c>
      <c r="BG30" s="41" t="e">
        <f t="shared" si="45"/>
        <v>#DIV/0!</v>
      </c>
      <c r="BH30" s="41" t="e">
        <f t="shared" si="46"/>
        <v>#DIV/0!</v>
      </c>
      <c r="BI30" s="41" t="e">
        <f t="shared" si="32"/>
        <v>#DIV/0!</v>
      </c>
    </row>
    <row r="31" spans="1:61" ht="12.75">
      <c r="A31" s="298" t="s">
        <v>57</v>
      </c>
      <c r="B31" s="299"/>
      <c r="C31" s="299"/>
      <c r="D31" s="300"/>
      <c r="E31" s="301"/>
      <c r="F31" s="302"/>
      <c r="G31" s="30">
        <f t="shared" si="33"/>
        <v>0</v>
      </c>
      <c r="H31" s="10"/>
      <c r="I31" s="302"/>
      <c r="J31" s="30">
        <f t="shared" si="34"/>
        <v>0</v>
      </c>
      <c r="K31" s="10"/>
      <c r="L31" s="302"/>
      <c r="M31" s="30">
        <f t="shared" si="35"/>
        <v>0</v>
      </c>
      <c r="N31" s="303"/>
      <c r="O31" s="304"/>
      <c r="P31" s="305" t="b">
        <f t="shared" si="1"/>
        <v>0</v>
      </c>
      <c r="Q31" s="37">
        <f aca="true" t="shared" si="47" ref="Q31:Q91">O31-N31</f>
        <v>0</v>
      </c>
      <c r="R31" s="303"/>
      <c r="S31" s="306"/>
      <c r="T31" s="307" t="b">
        <f t="shared" si="6"/>
        <v>0</v>
      </c>
      <c r="U31" s="37">
        <f aca="true" t="shared" si="48" ref="U31:U91">S31-R31</f>
        <v>0</v>
      </c>
      <c r="V31" s="303"/>
      <c r="W31" s="308"/>
      <c r="X31" s="307" t="str">
        <f t="shared" si="8"/>
        <v>#</v>
      </c>
      <c r="Y31" s="38">
        <f aca="true" t="shared" si="49" ref="Y31:Y91">V31-W31</f>
        <v>0</v>
      </c>
      <c r="Z31" s="303"/>
      <c r="AA31" s="309"/>
      <c r="AB31" s="310" t="b">
        <f t="shared" si="10"/>
        <v>0</v>
      </c>
      <c r="AC31" s="37">
        <f aca="true" t="shared" si="50" ref="AC31:AC91">AA31-Z31</f>
        <v>0</v>
      </c>
      <c r="AD31" s="303"/>
      <c r="AE31" s="311"/>
      <c r="AF31" s="310" t="b">
        <f t="shared" si="12"/>
        <v>0</v>
      </c>
      <c r="AG31" s="37">
        <f aca="true" t="shared" si="51" ref="AG31:AG91">AE31-AD31</f>
        <v>0</v>
      </c>
      <c r="AH31" s="303"/>
      <c r="AI31" s="312"/>
      <c r="AJ31" s="313" t="b">
        <f t="shared" si="14"/>
        <v>0</v>
      </c>
      <c r="AK31" s="115">
        <f aca="true" t="shared" si="52" ref="AK31:AK91">AI31-AH31</f>
        <v>0</v>
      </c>
      <c r="AL31" s="121"/>
      <c r="AM31" s="129"/>
      <c r="AN31" s="313" t="b">
        <f t="shared" si="16"/>
        <v>0</v>
      </c>
      <c r="AO31" s="124">
        <f aca="true" t="shared" si="53" ref="AO31:AO91">AM31-AL31</f>
        <v>0</v>
      </c>
      <c r="AP31" s="299"/>
      <c r="AQ31" s="315" t="e">
        <f t="shared" si="17"/>
        <v>#DIV/0!</v>
      </c>
      <c r="AR31" s="316" t="str">
        <f t="shared" si="36"/>
        <v>*</v>
      </c>
      <c r="AS31" s="317" t="str">
        <f t="shared" si="37"/>
        <v>*</v>
      </c>
      <c r="AT31" s="317" t="str">
        <f t="shared" si="38"/>
        <v>*</v>
      </c>
      <c r="AU31" s="317" t="str">
        <f t="shared" si="39"/>
        <v>*</v>
      </c>
      <c r="AV31" s="317" t="str">
        <f t="shared" si="40"/>
        <v>*</v>
      </c>
      <c r="AW31" s="317" t="str">
        <f t="shared" si="41"/>
        <v>*</v>
      </c>
      <c r="AX31" s="318" t="str">
        <f t="shared" si="24"/>
        <v>*</v>
      </c>
      <c r="AZ31" s="100" t="e">
        <f t="shared" si="25"/>
        <v>#DIV/0!</v>
      </c>
      <c r="BA31" s="61">
        <v>20</v>
      </c>
      <c r="BB31" s="42"/>
      <c r="BC31" s="41" t="e">
        <f t="shared" si="42"/>
        <v>#DIV/0!</v>
      </c>
      <c r="BD31" s="41" t="e">
        <f t="shared" si="43"/>
        <v>#DIV/0!</v>
      </c>
      <c r="BE31" s="41" t="e">
        <f t="shared" si="28"/>
        <v>#DIV/0!</v>
      </c>
      <c r="BF31" s="41" t="e">
        <f t="shared" si="44"/>
        <v>#DIV/0!</v>
      </c>
      <c r="BG31" s="41" t="e">
        <f t="shared" si="45"/>
        <v>#DIV/0!</v>
      </c>
      <c r="BH31" s="41" t="e">
        <f t="shared" si="46"/>
        <v>#DIV/0!</v>
      </c>
      <c r="BI31" s="41" t="e">
        <f t="shared" si="32"/>
        <v>#DIV/0!</v>
      </c>
    </row>
    <row r="32" spans="1:61" ht="12.75">
      <c r="A32" s="298" t="s">
        <v>58</v>
      </c>
      <c r="B32" s="299"/>
      <c r="C32" s="299"/>
      <c r="D32" s="300"/>
      <c r="E32" s="301"/>
      <c r="F32" s="302"/>
      <c r="G32" s="30">
        <f t="shared" si="33"/>
        <v>0</v>
      </c>
      <c r="H32" s="10"/>
      <c r="I32" s="302"/>
      <c r="J32" s="30">
        <f t="shared" si="34"/>
        <v>0</v>
      </c>
      <c r="K32" s="10"/>
      <c r="L32" s="302"/>
      <c r="M32" s="30">
        <f t="shared" si="35"/>
        <v>0</v>
      </c>
      <c r="N32" s="303"/>
      <c r="O32" s="304"/>
      <c r="P32" s="305" t="b">
        <f t="shared" si="1"/>
        <v>0</v>
      </c>
      <c r="Q32" s="37">
        <f t="shared" si="47"/>
        <v>0</v>
      </c>
      <c r="R32" s="303"/>
      <c r="S32" s="306"/>
      <c r="T32" s="307" t="b">
        <f t="shared" si="6"/>
        <v>0</v>
      </c>
      <c r="U32" s="37">
        <f t="shared" si="48"/>
        <v>0</v>
      </c>
      <c r="V32" s="303"/>
      <c r="W32" s="308"/>
      <c r="X32" s="307" t="str">
        <f t="shared" si="8"/>
        <v>#</v>
      </c>
      <c r="Y32" s="38">
        <f t="shared" si="49"/>
        <v>0</v>
      </c>
      <c r="Z32" s="303"/>
      <c r="AA32" s="309"/>
      <c r="AB32" s="310" t="b">
        <f t="shared" si="10"/>
        <v>0</v>
      </c>
      <c r="AC32" s="37">
        <f t="shared" si="50"/>
        <v>0</v>
      </c>
      <c r="AD32" s="303"/>
      <c r="AE32" s="311"/>
      <c r="AF32" s="310" t="b">
        <f t="shared" si="12"/>
        <v>0</v>
      </c>
      <c r="AG32" s="37">
        <f t="shared" si="51"/>
        <v>0</v>
      </c>
      <c r="AH32" s="303"/>
      <c r="AI32" s="312"/>
      <c r="AJ32" s="313" t="b">
        <f t="shared" si="14"/>
        <v>0</v>
      </c>
      <c r="AK32" s="115">
        <f t="shared" si="52"/>
        <v>0</v>
      </c>
      <c r="AL32" s="121"/>
      <c r="AM32" s="129"/>
      <c r="AN32" s="313" t="b">
        <f t="shared" si="16"/>
        <v>0</v>
      </c>
      <c r="AO32" s="124">
        <f t="shared" si="53"/>
        <v>0</v>
      </c>
      <c r="AP32" s="299"/>
      <c r="AQ32" s="315" t="e">
        <f t="shared" si="17"/>
        <v>#DIV/0!</v>
      </c>
      <c r="AR32" s="317" t="str">
        <f t="shared" si="36"/>
        <v>*</v>
      </c>
      <c r="AS32" s="317" t="str">
        <f t="shared" si="37"/>
        <v>*</v>
      </c>
      <c r="AT32" s="317" t="str">
        <f t="shared" si="38"/>
        <v>*</v>
      </c>
      <c r="AU32" s="317" t="str">
        <f t="shared" si="39"/>
        <v>*</v>
      </c>
      <c r="AV32" s="317" t="str">
        <f t="shared" si="40"/>
        <v>*</v>
      </c>
      <c r="AW32" s="424" t="str">
        <f t="shared" si="41"/>
        <v>*</v>
      </c>
      <c r="AX32" s="318" t="str">
        <f t="shared" si="24"/>
        <v>*</v>
      </c>
      <c r="AZ32" s="100" t="e">
        <f t="shared" si="25"/>
        <v>#DIV/0!</v>
      </c>
      <c r="BA32" s="61">
        <v>21</v>
      </c>
      <c r="BB32" s="42"/>
      <c r="BC32" s="41" t="e">
        <f t="shared" si="42"/>
        <v>#DIV/0!</v>
      </c>
      <c r="BD32" s="41" t="e">
        <f t="shared" si="43"/>
        <v>#DIV/0!</v>
      </c>
      <c r="BE32" s="41" t="e">
        <f t="shared" si="28"/>
        <v>#DIV/0!</v>
      </c>
      <c r="BF32" s="41" t="e">
        <f t="shared" si="44"/>
        <v>#DIV/0!</v>
      </c>
      <c r="BG32" s="41" t="e">
        <f t="shared" si="45"/>
        <v>#DIV/0!</v>
      </c>
      <c r="BH32" s="41" t="e">
        <f t="shared" si="46"/>
        <v>#DIV/0!</v>
      </c>
      <c r="BI32" s="41" t="e">
        <f t="shared" si="32"/>
        <v>#DIV/0!</v>
      </c>
    </row>
    <row r="33" spans="1:61" ht="12.75">
      <c r="A33" s="298" t="s">
        <v>59</v>
      </c>
      <c r="B33" s="299"/>
      <c r="C33" s="299"/>
      <c r="D33" s="300"/>
      <c r="E33" s="301"/>
      <c r="F33" s="302"/>
      <c r="G33" s="30">
        <f t="shared" si="33"/>
        <v>0</v>
      </c>
      <c r="H33" s="10"/>
      <c r="I33" s="302"/>
      <c r="J33" s="30">
        <f t="shared" si="34"/>
        <v>0</v>
      </c>
      <c r="K33" s="10"/>
      <c r="L33" s="302"/>
      <c r="M33" s="30">
        <f t="shared" si="35"/>
        <v>0</v>
      </c>
      <c r="N33" s="303"/>
      <c r="O33" s="304"/>
      <c r="P33" s="305" t="b">
        <f t="shared" si="1"/>
        <v>0</v>
      </c>
      <c r="Q33" s="37">
        <f t="shared" si="47"/>
        <v>0</v>
      </c>
      <c r="R33" s="303"/>
      <c r="S33" s="306"/>
      <c r="T33" s="307" t="b">
        <f t="shared" si="6"/>
        <v>0</v>
      </c>
      <c r="U33" s="37">
        <f t="shared" si="48"/>
        <v>0</v>
      </c>
      <c r="V33" s="303"/>
      <c r="W33" s="308"/>
      <c r="X33" s="307" t="str">
        <f t="shared" si="8"/>
        <v>#</v>
      </c>
      <c r="Y33" s="38">
        <f t="shared" si="49"/>
        <v>0</v>
      </c>
      <c r="Z33" s="303"/>
      <c r="AA33" s="309"/>
      <c r="AB33" s="310" t="b">
        <f t="shared" si="10"/>
        <v>0</v>
      </c>
      <c r="AC33" s="37">
        <f t="shared" si="50"/>
        <v>0</v>
      </c>
      <c r="AD33" s="303"/>
      <c r="AE33" s="311"/>
      <c r="AF33" s="310" t="b">
        <f t="shared" si="12"/>
        <v>0</v>
      </c>
      <c r="AG33" s="37">
        <f t="shared" si="51"/>
        <v>0</v>
      </c>
      <c r="AH33" s="303"/>
      <c r="AI33" s="312"/>
      <c r="AJ33" s="313" t="b">
        <f t="shared" si="14"/>
        <v>0</v>
      </c>
      <c r="AK33" s="115">
        <f t="shared" si="52"/>
        <v>0</v>
      </c>
      <c r="AL33" s="121"/>
      <c r="AM33" s="129"/>
      <c r="AN33" s="313" t="b">
        <f t="shared" si="16"/>
        <v>0</v>
      </c>
      <c r="AO33" s="124">
        <f t="shared" si="53"/>
        <v>0</v>
      </c>
      <c r="AP33" s="299"/>
      <c r="AQ33" s="315" t="e">
        <f t="shared" si="17"/>
        <v>#DIV/0!</v>
      </c>
      <c r="AR33" s="317" t="str">
        <f t="shared" si="36"/>
        <v>*</v>
      </c>
      <c r="AS33" s="317" t="str">
        <f t="shared" si="37"/>
        <v>*</v>
      </c>
      <c r="AT33" s="317" t="str">
        <f t="shared" si="38"/>
        <v>*</v>
      </c>
      <c r="AU33" s="317" t="str">
        <f t="shared" si="39"/>
        <v>*</v>
      </c>
      <c r="AV33" s="317" t="str">
        <f t="shared" si="40"/>
        <v>*</v>
      </c>
      <c r="AW33" s="424" t="str">
        <f t="shared" si="41"/>
        <v>*</v>
      </c>
      <c r="AX33" s="318" t="str">
        <f t="shared" si="24"/>
        <v>*</v>
      </c>
      <c r="AZ33" s="100" t="e">
        <f t="shared" si="25"/>
        <v>#DIV/0!</v>
      </c>
      <c r="BA33" s="61">
        <v>22</v>
      </c>
      <c r="BB33" s="42"/>
      <c r="BC33" s="41" t="e">
        <f t="shared" si="42"/>
        <v>#DIV/0!</v>
      </c>
      <c r="BD33" s="41" t="e">
        <f t="shared" si="43"/>
        <v>#DIV/0!</v>
      </c>
      <c r="BE33" s="41" t="e">
        <f t="shared" si="28"/>
        <v>#DIV/0!</v>
      </c>
      <c r="BF33" s="41" t="e">
        <f t="shared" si="44"/>
        <v>#DIV/0!</v>
      </c>
      <c r="BG33" s="41" t="e">
        <f t="shared" si="45"/>
        <v>#DIV/0!</v>
      </c>
      <c r="BH33" s="41" t="e">
        <f t="shared" si="46"/>
        <v>#DIV/0!</v>
      </c>
      <c r="BI33" s="41" t="e">
        <f t="shared" si="32"/>
        <v>#DIV/0!</v>
      </c>
    </row>
    <row r="34" spans="1:61" ht="12.75">
      <c r="A34" s="298" t="s">
        <v>60</v>
      </c>
      <c r="B34" s="299"/>
      <c r="C34" s="299"/>
      <c r="D34" s="300"/>
      <c r="E34" s="301"/>
      <c r="F34" s="302"/>
      <c r="G34" s="30">
        <f t="shared" si="33"/>
        <v>0</v>
      </c>
      <c r="H34" s="10"/>
      <c r="I34" s="302"/>
      <c r="J34" s="30">
        <f t="shared" si="34"/>
        <v>0</v>
      </c>
      <c r="K34" s="10"/>
      <c r="L34" s="302"/>
      <c r="M34" s="30">
        <f t="shared" si="35"/>
        <v>0</v>
      </c>
      <c r="N34" s="303"/>
      <c r="O34" s="304"/>
      <c r="P34" s="305" t="b">
        <f t="shared" si="1"/>
        <v>0</v>
      </c>
      <c r="Q34" s="37">
        <f t="shared" si="47"/>
        <v>0</v>
      </c>
      <c r="R34" s="303"/>
      <c r="S34" s="306"/>
      <c r="T34" s="307" t="b">
        <f t="shared" si="6"/>
        <v>0</v>
      </c>
      <c r="U34" s="37">
        <f t="shared" si="48"/>
        <v>0</v>
      </c>
      <c r="V34" s="303"/>
      <c r="W34" s="308"/>
      <c r="X34" s="307" t="str">
        <f t="shared" si="8"/>
        <v>#</v>
      </c>
      <c r="Y34" s="38">
        <f t="shared" si="49"/>
        <v>0</v>
      </c>
      <c r="Z34" s="303"/>
      <c r="AA34" s="309"/>
      <c r="AB34" s="310" t="b">
        <f t="shared" si="10"/>
        <v>0</v>
      </c>
      <c r="AC34" s="37">
        <f t="shared" si="50"/>
        <v>0</v>
      </c>
      <c r="AD34" s="303"/>
      <c r="AE34" s="311"/>
      <c r="AF34" s="310" t="b">
        <f t="shared" si="12"/>
        <v>0</v>
      </c>
      <c r="AG34" s="37">
        <f t="shared" si="51"/>
        <v>0</v>
      </c>
      <c r="AH34" s="303"/>
      <c r="AI34" s="312"/>
      <c r="AJ34" s="313" t="b">
        <f t="shared" si="14"/>
        <v>0</v>
      </c>
      <c r="AK34" s="115">
        <f t="shared" si="52"/>
        <v>0</v>
      </c>
      <c r="AL34" s="121"/>
      <c r="AM34" s="129"/>
      <c r="AN34" s="313" t="b">
        <f t="shared" si="16"/>
        <v>0</v>
      </c>
      <c r="AO34" s="124">
        <f t="shared" si="53"/>
        <v>0</v>
      </c>
      <c r="AP34" s="299"/>
      <c r="AQ34" s="315" t="e">
        <f t="shared" si="17"/>
        <v>#DIV/0!</v>
      </c>
      <c r="AR34" s="317" t="str">
        <f t="shared" si="36"/>
        <v>*</v>
      </c>
      <c r="AS34" s="317" t="str">
        <f t="shared" si="37"/>
        <v>*</v>
      </c>
      <c r="AT34" s="317" t="str">
        <f t="shared" si="38"/>
        <v>*</v>
      </c>
      <c r="AU34" s="317" t="str">
        <f t="shared" si="39"/>
        <v>*</v>
      </c>
      <c r="AV34" s="317" t="str">
        <f t="shared" si="40"/>
        <v>*</v>
      </c>
      <c r="AW34" s="424" t="str">
        <f t="shared" si="41"/>
        <v>*</v>
      </c>
      <c r="AX34" s="318" t="str">
        <f t="shared" si="24"/>
        <v>*</v>
      </c>
      <c r="AZ34" s="100" t="e">
        <f t="shared" si="25"/>
        <v>#DIV/0!</v>
      </c>
      <c r="BA34" s="61">
        <v>23</v>
      </c>
      <c r="BB34" s="42"/>
      <c r="BC34" s="41" t="e">
        <f t="shared" si="42"/>
        <v>#DIV/0!</v>
      </c>
      <c r="BD34" s="41" t="e">
        <f t="shared" si="43"/>
        <v>#DIV/0!</v>
      </c>
      <c r="BE34" s="41" t="e">
        <f t="shared" si="28"/>
        <v>#DIV/0!</v>
      </c>
      <c r="BF34" s="41" t="e">
        <f t="shared" si="44"/>
        <v>#DIV/0!</v>
      </c>
      <c r="BG34" s="41" t="e">
        <f t="shared" si="45"/>
        <v>#DIV/0!</v>
      </c>
      <c r="BH34" s="41" t="e">
        <f t="shared" si="46"/>
        <v>#DIV/0!</v>
      </c>
      <c r="BI34" s="41" t="e">
        <f t="shared" si="32"/>
        <v>#DIV/0!</v>
      </c>
    </row>
    <row r="35" spans="1:61" ht="12.75">
      <c r="A35" s="298" t="s">
        <v>61</v>
      </c>
      <c r="B35" s="299"/>
      <c r="C35" s="299"/>
      <c r="D35" s="300"/>
      <c r="E35" s="301"/>
      <c r="F35" s="302"/>
      <c r="G35" s="30">
        <f t="shared" si="33"/>
        <v>0</v>
      </c>
      <c r="H35" s="10"/>
      <c r="I35" s="302"/>
      <c r="J35" s="30">
        <f t="shared" si="34"/>
        <v>0</v>
      </c>
      <c r="K35" s="10"/>
      <c r="L35" s="302"/>
      <c r="M35" s="30">
        <f t="shared" si="35"/>
        <v>0</v>
      </c>
      <c r="N35" s="303"/>
      <c r="O35" s="304"/>
      <c r="P35" s="305" t="b">
        <f t="shared" si="1"/>
        <v>0</v>
      </c>
      <c r="Q35" s="37">
        <f t="shared" si="47"/>
        <v>0</v>
      </c>
      <c r="R35" s="303"/>
      <c r="S35" s="306"/>
      <c r="T35" s="307" t="b">
        <f t="shared" si="6"/>
        <v>0</v>
      </c>
      <c r="U35" s="37">
        <f t="shared" si="48"/>
        <v>0</v>
      </c>
      <c r="V35" s="303"/>
      <c r="W35" s="308"/>
      <c r="X35" s="307" t="str">
        <f t="shared" si="8"/>
        <v>#</v>
      </c>
      <c r="Y35" s="38">
        <f t="shared" si="49"/>
        <v>0</v>
      </c>
      <c r="Z35" s="303"/>
      <c r="AA35" s="309"/>
      <c r="AB35" s="310" t="b">
        <f t="shared" si="10"/>
        <v>0</v>
      </c>
      <c r="AC35" s="37">
        <f t="shared" si="50"/>
        <v>0</v>
      </c>
      <c r="AD35" s="303"/>
      <c r="AE35" s="311"/>
      <c r="AF35" s="310" t="b">
        <f t="shared" si="12"/>
        <v>0</v>
      </c>
      <c r="AG35" s="37">
        <f t="shared" si="51"/>
        <v>0</v>
      </c>
      <c r="AH35" s="303"/>
      <c r="AI35" s="312"/>
      <c r="AJ35" s="313" t="b">
        <f t="shared" si="14"/>
        <v>0</v>
      </c>
      <c r="AK35" s="115">
        <f t="shared" si="52"/>
        <v>0</v>
      </c>
      <c r="AL35" s="121"/>
      <c r="AM35" s="129"/>
      <c r="AN35" s="313" t="b">
        <f t="shared" si="16"/>
        <v>0</v>
      </c>
      <c r="AO35" s="124">
        <f t="shared" si="53"/>
        <v>0</v>
      </c>
      <c r="AP35" s="299"/>
      <c r="AQ35" s="315" t="e">
        <f t="shared" si="17"/>
        <v>#DIV/0!</v>
      </c>
      <c r="AR35" s="317" t="str">
        <f t="shared" si="36"/>
        <v>*</v>
      </c>
      <c r="AS35" s="317" t="str">
        <f t="shared" si="37"/>
        <v>*</v>
      </c>
      <c r="AT35" s="317" t="str">
        <f t="shared" si="38"/>
        <v>*</v>
      </c>
      <c r="AU35" s="317" t="str">
        <f t="shared" si="39"/>
        <v>*</v>
      </c>
      <c r="AV35" s="317" t="str">
        <f t="shared" si="40"/>
        <v>*</v>
      </c>
      <c r="AW35" s="424" t="str">
        <f t="shared" si="41"/>
        <v>*</v>
      </c>
      <c r="AX35" s="318" t="str">
        <f t="shared" si="24"/>
        <v>*</v>
      </c>
      <c r="AZ35" s="100" t="e">
        <f t="shared" si="25"/>
        <v>#DIV/0!</v>
      </c>
      <c r="BA35" s="61">
        <v>24</v>
      </c>
      <c r="BB35" s="42"/>
      <c r="BC35" s="41" t="e">
        <f t="shared" si="42"/>
        <v>#DIV/0!</v>
      </c>
      <c r="BD35" s="41" t="e">
        <f t="shared" si="43"/>
        <v>#DIV/0!</v>
      </c>
      <c r="BE35" s="41" t="e">
        <f t="shared" si="28"/>
        <v>#DIV/0!</v>
      </c>
      <c r="BF35" s="41" t="e">
        <f t="shared" si="44"/>
        <v>#DIV/0!</v>
      </c>
      <c r="BG35" s="41" t="e">
        <f t="shared" si="45"/>
        <v>#DIV/0!</v>
      </c>
      <c r="BH35" s="41" t="e">
        <f t="shared" si="46"/>
        <v>#DIV/0!</v>
      </c>
      <c r="BI35" s="41" t="e">
        <f t="shared" si="32"/>
        <v>#DIV/0!</v>
      </c>
    </row>
    <row r="36" spans="1:61" ht="12.75">
      <c r="A36" s="298" t="s">
        <v>62</v>
      </c>
      <c r="B36" s="299"/>
      <c r="C36" s="299"/>
      <c r="D36" s="300"/>
      <c r="E36" s="301"/>
      <c r="F36" s="302"/>
      <c r="G36" s="30">
        <f t="shared" si="33"/>
        <v>0</v>
      </c>
      <c r="H36" s="10"/>
      <c r="I36" s="302"/>
      <c r="J36" s="30">
        <f t="shared" si="34"/>
        <v>0</v>
      </c>
      <c r="K36" s="10"/>
      <c r="L36" s="302"/>
      <c r="M36" s="30">
        <f t="shared" si="35"/>
        <v>0</v>
      </c>
      <c r="N36" s="303"/>
      <c r="O36" s="304"/>
      <c r="P36" s="305" t="b">
        <f t="shared" si="1"/>
        <v>0</v>
      </c>
      <c r="Q36" s="37">
        <f t="shared" si="47"/>
        <v>0</v>
      </c>
      <c r="R36" s="303"/>
      <c r="S36" s="306"/>
      <c r="T36" s="307" t="b">
        <f t="shared" si="6"/>
        <v>0</v>
      </c>
      <c r="U36" s="37">
        <f t="shared" si="48"/>
        <v>0</v>
      </c>
      <c r="V36" s="303"/>
      <c r="W36" s="308"/>
      <c r="X36" s="307" t="str">
        <f t="shared" si="8"/>
        <v>#</v>
      </c>
      <c r="Y36" s="38">
        <f t="shared" si="49"/>
        <v>0</v>
      </c>
      <c r="Z36" s="303"/>
      <c r="AA36" s="309"/>
      <c r="AB36" s="310" t="b">
        <f t="shared" si="10"/>
        <v>0</v>
      </c>
      <c r="AC36" s="37">
        <f t="shared" si="50"/>
        <v>0</v>
      </c>
      <c r="AD36" s="303"/>
      <c r="AE36" s="311"/>
      <c r="AF36" s="310" t="b">
        <f t="shared" si="12"/>
        <v>0</v>
      </c>
      <c r="AG36" s="37">
        <f t="shared" si="51"/>
        <v>0</v>
      </c>
      <c r="AH36" s="303"/>
      <c r="AI36" s="312"/>
      <c r="AJ36" s="313" t="b">
        <f t="shared" si="14"/>
        <v>0</v>
      </c>
      <c r="AK36" s="115">
        <f t="shared" si="52"/>
        <v>0</v>
      </c>
      <c r="AL36" s="121"/>
      <c r="AM36" s="129"/>
      <c r="AN36" s="313" t="b">
        <f t="shared" si="16"/>
        <v>0</v>
      </c>
      <c r="AO36" s="124">
        <f t="shared" si="53"/>
        <v>0</v>
      </c>
      <c r="AP36" s="299"/>
      <c r="AQ36" s="315" t="e">
        <f t="shared" si="17"/>
        <v>#DIV/0!</v>
      </c>
      <c r="AR36" s="317" t="str">
        <f t="shared" si="36"/>
        <v>*</v>
      </c>
      <c r="AS36" s="317" t="str">
        <f t="shared" si="37"/>
        <v>*</v>
      </c>
      <c r="AT36" s="317" t="str">
        <f t="shared" si="38"/>
        <v>*</v>
      </c>
      <c r="AU36" s="317" t="str">
        <f t="shared" si="39"/>
        <v>*</v>
      </c>
      <c r="AV36" s="317" t="str">
        <f t="shared" si="40"/>
        <v>*</v>
      </c>
      <c r="AW36" s="424" t="str">
        <f t="shared" si="41"/>
        <v>*</v>
      </c>
      <c r="AX36" s="318" t="str">
        <f t="shared" si="24"/>
        <v>*</v>
      </c>
      <c r="AZ36" s="100" t="e">
        <f t="shared" si="25"/>
        <v>#DIV/0!</v>
      </c>
      <c r="BA36" s="61">
        <v>25</v>
      </c>
      <c r="BB36" s="42"/>
      <c r="BC36" s="41" t="e">
        <f t="shared" si="42"/>
        <v>#DIV/0!</v>
      </c>
      <c r="BD36" s="41" t="e">
        <f t="shared" si="43"/>
        <v>#DIV/0!</v>
      </c>
      <c r="BE36" s="41" t="e">
        <f t="shared" si="28"/>
        <v>#DIV/0!</v>
      </c>
      <c r="BF36" s="41" t="e">
        <f t="shared" si="44"/>
        <v>#DIV/0!</v>
      </c>
      <c r="BG36" s="41" t="e">
        <f t="shared" si="45"/>
        <v>#DIV/0!</v>
      </c>
      <c r="BH36" s="41" t="e">
        <f t="shared" si="46"/>
        <v>#DIV/0!</v>
      </c>
      <c r="BI36" s="41" t="e">
        <f t="shared" si="32"/>
        <v>#DIV/0!</v>
      </c>
    </row>
    <row r="37" spans="1:61" ht="12.75">
      <c r="A37" s="298" t="s">
        <v>63</v>
      </c>
      <c r="B37" s="299"/>
      <c r="C37" s="299"/>
      <c r="D37" s="300"/>
      <c r="E37" s="301"/>
      <c r="F37" s="302"/>
      <c r="G37" s="30">
        <f t="shared" si="33"/>
        <v>0</v>
      </c>
      <c r="H37" s="10"/>
      <c r="I37" s="302"/>
      <c r="J37" s="30">
        <f t="shared" si="34"/>
        <v>0</v>
      </c>
      <c r="K37" s="10"/>
      <c r="L37" s="302"/>
      <c r="M37" s="30">
        <f t="shared" si="35"/>
        <v>0</v>
      </c>
      <c r="N37" s="303"/>
      <c r="O37" s="304"/>
      <c r="P37" s="305" t="b">
        <f t="shared" si="1"/>
        <v>0</v>
      </c>
      <c r="Q37" s="37">
        <f t="shared" si="47"/>
        <v>0</v>
      </c>
      <c r="R37" s="303"/>
      <c r="S37" s="306"/>
      <c r="T37" s="307" t="b">
        <f t="shared" si="6"/>
        <v>0</v>
      </c>
      <c r="U37" s="37">
        <f t="shared" si="48"/>
        <v>0</v>
      </c>
      <c r="V37" s="303"/>
      <c r="W37" s="308"/>
      <c r="X37" s="307" t="str">
        <f t="shared" si="8"/>
        <v>#</v>
      </c>
      <c r="Y37" s="38">
        <f t="shared" si="49"/>
        <v>0</v>
      </c>
      <c r="Z37" s="303"/>
      <c r="AA37" s="309"/>
      <c r="AB37" s="310" t="b">
        <f t="shared" si="10"/>
        <v>0</v>
      </c>
      <c r="AC37" s="37">
        <f t="shared" si="50"/>
        <v>0</v>
      </c>
      <c r="AD37" s="303"/>
      <c r="AE37" s="311"/>
      <c r="AF37" s="310" t="b">
        <f t="shared" si="12"/>
        <v>0</v>
      </c>
      <c r="AG37" s="37">
        <f t="shared" si="51"/>
        <v>0</v>
      </c>
      <c r="AH37" s="303"/>
      <c r="AI37" s="312"/>
      <c r="AJ37" s="313" t="b">
        <f t="shared" si="14"/>
        <v>0</v>
      </c>
      <c r="AK37" s="115">
        <f t="shared" si="52"/>
        <v>0</v>
      </c>
      <c r="AL37" s="121"/>
      <c r="AM37" s="129"/>
      <c r="AN37" s="313" t="b">
        <f t="shared" si="16"/>
        <v>0</v>
      </c>
      <c r="AO37" s="124">
        <f t="shared" si="53"/>
        <v>0</v>
      </c>
      <c r="AP37" s="299"/>
      <c r="AQ37" s="315" t="e">
        <f t="shared" si="17"/>
        <v>#DIV/0!</v>
      </c>
      <c r="AR37" s="317" t="str">
        <f t="shared" si="36"/>
        <v>*</v>
      </c>
      <c r="AS37" s="317" t="str">
        <f t="shared" si="37"/>
        <v>*</v>
      </c>
      <c r="AT37" s="317" t="str">
        <f t="shared" si="38"/>
        <v>*</v>
      </c>
      <c r="AU37" s="317" t="str">
        <f t="shared" si="39"/>
        <v>*</v>
      </c>
      <c r="AV37" s="317" t="str">
        <f t="shared" si="40"/>
        <v>*</v>
      </c>
      <c r="AW37" s="424" t="str">
        <f t="shared" si="41"/>
        <v>*</v>
      </c>
      <c r="AX37" s="318" t="str">
        <f t="shared" si="24"/>
        <v>*</v>
      </c>
      <c r="AZ37" s="100" t="e">
        <f t="shared" si="25"/>
        <v>#DIV/0!</v>
      </c>
      <c r="BA37" s="61">
        <v>26</v>
      </c>
      <c r="BB37" s="42"/>
      <c r="BC37" s="41" t="e">
        <f t="shared" si="42"/>
        <v>#DIV/0!</v>
      </c>
      <c r="BD37" s="41" t="e">
        <f t="shared" si="43"/>
        <v>#DIV/0!</v>
      </c>
      <c r="BE37" s="41" t="e">
        <f t="shared" si="28"/>
        <v>#DIV/0!</v>
      </c>
      <c r="BF37" s="41" t="e">
        <f t="shared" si="44"/>
        <v>#DIV/0!</v>
      </c>
      <c r="BG37" s="41" t="e">
        <f t="shared" si="45"/>
        <v>#DIV/0!</v>
      </c>
      <c r="BH37" s="41" t="e">
        <f t="shared" si="46"/>
        <v>#DIV/0!</v>
      </c>
      <c r="BI37" s="41" t="e">
        <f t="shared" si="32"/>
        <v>#DIV/0!</v>
      </c>
    </row>
    <row r="38" spans="1:61" ht="12.75">
      <c r="A38" s="298" t="s">
        <v>64</v>
      </c>
      <c r="B38" s="299"/>
      <c r="C38" s="299"/>
      <c r="D38" s="300"/>
      <c r="E38" s="301"/>
      <c r="F38" s="302"/>
      <c r="G38" s="30">
        <f t="shared" si="33"/>
        <v>0</v>
      </c>
      <c r="H38" s="10"/>
      <c r="I38" s="302"/>
      <c r="J38" s="30">
        <f t="shared" si="34"/>
        <v>0</v>
      </c>
      <c r="K38" s="10"/>
      <c r="L38" s="302"/>
      <c r="M38" s="30">
        <f t="shared" si="35"/>
        <v>0</v>
      </c>
      <c r="N38" s="303"/>
      <c r="O38" s="304"/>
      <c r="P38" s="305" t="b">
        <f t="shared" si="1"/>
        <v>0</v>
      </c>
      <c r="Q38" s="37">
        <f t="shared" si="47"/>
        <v>0</v>
      </c>
      <c r="R38" s="303"/>
      <c r="S38" s="306"/>
      <c r="T38" s="307" t="b">
        <f t="shared" si="6"/>
        <v>0</v>
      </c>
      <c r="U38" s="37">
        <f t="shared" si="48"/>
        <v>0</v>
      </c>
      <c r="V38" s="303"/>
      <c r="W38" s="308"/>
      <c r="X38" s="307" t="str">
        <f t="shared" si="8"/>
        <v>#</v>
      </c>
      <c r="Y38" s="38">
        <f t="shared" si="49"/>
        <v>0</v>
      </c>
      <c r="Z38" s="303"/>
      <c r="AA38" s="309"/>
      <c r="AB38" s="310" t="b">
        <f t="shared" si="10"/>
        <v>0</v>
      </c>
      <c r="AC38" s="37">
        <f t="shared" si="50"/>
        <v>0</v>
      </c>
      <c r="AD38" s="303"/>
      <c r="AE38" s="311"/>
      <c r="AF38" s="310" t="b">
        <f t="shared" si="12"/>
        <v>0</v>
      </c>
      <c r="AG38" s="37">
        <f t="shared" si="51"/>
        <v>0</v>
      </c>
      <c r="AH38" s="303"/>
      <c r="AI38" s="312"/>
      <c r="AJ38" s="313" t="b">
        <f t="shared" si="14"/>
        <v>0</v>
      </c>
      <c r="AK38" s="115">
        <f t="shared" si="52"/>
        <v>0</v>
      </c>
      <c r="AL38" s="121"/>
      <c r="AM38" s="129"/>
      <c r="AN38" s="313" t="b">
        <f t="shared" si="16"/>
        <v>0</v>
      </c>
      <c r="AO38" s="124">
        <f t="shared" si="53"/>
        <v>0</v>
      </c>
      <c r="AP38" s="299"/>
      <c r="AQ38" s="315" t="e">
        <f t="shared" si="17"/>
        <v>#DIV/0!</v>
      </c>
      <c r="AR38" s="317" t="str">
        <f t="shared" si="36"/>
        <v>*</v>
      </c>
      <c r="AS38" s="317" t="str">
        <f t="shared" si="37"/>
        <v>*</v>
      </c>
      <c r="AT38" s="317" t="str">
        <f t="shared" si="38"/>
        <v>*</v>
      </c>
      <c r="AU38" s="317" t="str">
        <f t="shared" si="39"/>
        <v>*</v>
      </c>
      <c r="AV38" s="317" t="str">
        <f t="shared" si="40"/>
        <v>*</v>
      </c>
      <c r="AW38" s="424" t="str">
        <f t="shared" si="41"/>
        <v>*</v>
      </c>
      <c r="AX38" s="318" t="str">
        <f t="shared" si="24"/>
        <v>*</v>
      </c>
      <c r="AZ38" s="100" t="e">
        <f t="shared" si="25"/>
        <v>#DIV/0!</v>
      </c>
      <c r="BA38" s="61">
        <v>27</v>
      </c>
      <c r="BB38" s="42"/>
      <c r="BC38" s="41" t="e">
        <f t="shared" si="42"/>
        <v>#DIV/0!</v>
      </c>
      <c r="BD38" s="41" t="e">
        <f t="shared" si="43"/>
        <v>#DIV/0!</v>
      </c>
      <c r="BE38" s="41" t="e">
        <f t="shared" si="28"/>
        <v>#DIV/0!</v>
      </c>
      <c r="BF38" s="41" t="e">
        <f t="shared" si="44"/>
        <v>#DIV/0!</v>
      </c>
      <c r="BG38" s="41" t="e">
        <f t="shared" si="45"/>
        <v>#DIV/0!</v>
      </c>
      <c r="BH38" s="41" t="e">
        <f t="shared" si="46"/>
        <v>#DIV/0!</v>
      </c>
      <c r="BI38" s="41" t="e">
        <f t="shared" si="32"/>
        <v>#DIV/0!</v>
      </c>
    </row>
    <row r="39" spans="1:61" ht="12.75">
      <c r="A39" s="298" t="s">
        <v>65</v>
      </c>
      <c r="B39" s="299"/>
      <c r="C39" s="299"/>
      <c r="D39" s="300"/>
      <c r="E39" s="301"/>
      <c r="F39" s="302"/>
      <c r="G39" s="30">
        <f t="shared" si="33"/>
        <v>0</v>
      </c>
      <c r="H39" s="10"/>
      <c r="I39" s="302"/>
      <c r="J39" s="30">
        <f t="shared" si="34"/>
        <v>0</v>
      </c>
      <c r="K39" s="10"/>
      <c r="L39" s="302"/>
      <c r="M39" s="30">
        <f t="shared" si="35"/>
        <v>0</v>
      </c>
      <c r="N39" s="303"/>
      <c r="O39" s="304"/>
      <c r="P39" s="305" t="b">
        <f t="shared" si="1"/>
        <v>0</v>
      </c>
      <c r="Q39" s="37">
        <f t="shared" si="47"/>
        <v>0</v>
      </c>
      <c r="R39" s="303"/>
      <c r="S39" s="306"/>
      <c r="T39" s="307" t="b">
        <f t="shared" si="6"/>
        <v>0</v>
      </c>
      <c r="U39" s="37">
        <f t="shared" si="48"/>
        <v>0</v>
      </c>
      <c r="V39" s="303"/>
      <c r="W39" s="308"/>
      <c r="X39" s="307" t="str">
        <f t="shared" si="8"/>
        <v>#</v>
      </c>
      <c r="Y39" s="38">
        <f t="shared" si="49"/>
        <v>0</v>
      </c>
      <c r="Z39" s="303"/>
      <c r="AA39" s="309"/>
      <c r="AB39" s="310" t="b">
        <f t="shared" si="10"/>
        <v>0</v>
      </c>
      <c r="AC39" s="37">
        <f t="shared" si="50"/>
        <v>0</v>
      </c>
      <c r="AD39" s="303"/>
      <c r="AE39" s="311"/>
      <c r="AF39" s="310" t="b">
        <f t="shared" si="12"/>
        <v>0</v>
      </c>
      <c r="AG39" s="37">
        <f t="shared" si="51"/>
        <v>0</v>
      </c>
      <c r="AH39" s="303"/>
      <c r="AI39" s="312"/>
      <c r="AJ39" s="313" t="b">
        <f t="shared" si="14"/>
        <v>0</v>
      </c>
      <c r="AK39" s="115">
        <f t="shared" si="52"/>
        <v>0</v>
      </c>
      <c r="AL39" s="121"/>
      <c r="AM39" s="129"/>
      <c r="AN39" s="313" t="b">
        <f t="shared" si="16"/>
        <v>0</v>
      </c>
      <c r="AO39" s="124">
        <f t="shared" si="53"/>
        <v>0</v>
      </c>
      <c r="AP39" s="299"/>
      <c r="AQ39" s="315" t="e">
        <f t="shared" si="17"/>
        <v>#DIV/0!</v>
      </c>
      <c r="AR39" s="317" t="str">
        <f t="shared" si="36"/>
        <v>*</v>
      </c>
      <c r="AS39" s="317" t="str">
        <f t="shared" si="37"/>
        <v>*</v>
      </c>
      <c r="AT39" s="317" t="str">
        <f t="shared" si="38"/>
        <v>*</v>
      </c>
      <c r="AU39" s="317" t="str">
        <f t="shared" si="39"/>
        <v>*</v>
      </c>
      <c r="AV39" s="317" t="str">
        <f t="shared" si="40"/>
        <v>*</v>
      </c>
      <c r="AW39" s="424" t="str">
        <f t="shared" si="41"/>
        <v>*</v>
      </c>
      <c r="AX39" s="318" t="str">
        <f t="shared" si="24"/>
        <v>*</v>
      </c>
      <c r="AZ39" s="100" t="e">
        <f t="shared" si="25"/>
        <v>#DIV/0!</v>
      </c>
      <c r="BA39" s="61">
        <v>28</v>
      </c>
      <c r="BB39" s="42"/>
      <c r="BC39" s="41" t="e">
        <f t="shared" si="42"/>
        <v>#DIV/0!</v>
      </c>
      <c r="BD39" s="41" t="e">
        <f t="shared" si="43"/>
        <v>#DIV/0!</v>
      </c>
      <c r="BE39" s="41" t="e">
        <f t="shared" si="28"/>
        <v>#DIV/0!</v>
      </c>
      <c r="BF39" s="41" t="e">
        <f t="shared" si="44"/>
        <v>#DIV/0!</v>
      </c>
      <c r="BG39" s="41" t="e">
        <f t="shared" si="45"/>
        <v>#DIV/0!</v>
      </c>
      <c r="BH39" s="41" t="e">
        <f t="shared" si="46"/>
        <v>#DIV/0!</v>
      </c>
      <c r="BI39" s="41" t="e">
        <f t="shared" si="32"/>
        <v>#DIV/0!</v>
      </c>
    </row>
    <row r="40" spans="1:61" ht="12.75">
      <c r="A40" s="298" t="s">
        <v>66</v>
      </c>
      <c r="B40" s="299"/>
      <c r="C40" s="299"/>
      <c r="D40" s="300"/>
      <c r="E40" s="301"/>
      <c r="F40" s="302"/>
      <c r="G40" s="30">
        <f t="shared" si="33"/>
        <v>0</v>
      </c>
      <c r="H40" s="10"/>
      <c r="I40" s="302"/>
      <c r="J40" s="30">
        <f t="shared" si="34"/>
        <v>0</v>
      </c>
      <c r="K40" s="10"/>
      <c r="L40" s="302"/>
      <c r="M40" s="30">
        <f t="shared" si="35"/>
        <v>0</v>
      </c>
      <c r="N40" s="303"/>
      <c r="O40" s="304"/>
      <c r="P40" s="305" t="b">
        <f t="shared" si="1"/>
        <v>0</v>
      </c>
      <c r="Q40" s="37">
        <f t="shared" si="47"/>
        <v>0</v>
      </c>
      <c r="R40" s="303"/>
      <c r="S40" s="306"/>
      <c r="T40" s="307" t="b">
        <f t="shared" si="6"/>
        <v>0</v>
      </c>
      <c r="U40" s="37">
        <f t="shared" si="48"/>
        <v>0</v>
      </c>
      <c r="V40" s="303"/>
      <c r="W40" s="308"/>
      <c r="X40" s="307" t="str">
        <f t="shared" si="8"/>
        <v>#</v>
      </c>
      <c r="Y40" s="38">
        <f t="shared" si="49"/>
        <v>0</v>
      </c>
      <c r="Z40" s="303"/>
      <c r="AA40" s="309"/>
      <c r="AB40" s="310" t="b">
        <f t="shared" si="10"/>
        <v>0</v>
      </c>
      <c r="AC40" s="37">
        <f t="shared" si="50"/>
        <v>0</v>
      </c>
      <c r="AD40" s="303"/>
      <c r="AE40" s="311"/>
      <c r="AF40" s="310" t="b">
        <f t="shared" si="12"/>
        <v>0</v>
      </c>
      <c r="AG40" s="37">
        <f t="shared" si="51"/>
        <v>0</v>
      </c>
      <c r="AH40" s="303"/>
      <c r="AI40" s="312"/>
      <c r="AJ40" s="313" t="b">
        <f t="shared" si="14"/>
        <v>0</v>
      </c>
      <c r="AK40" s="115">
        <f t="shared" si="52"/>
        <v>0</v>
      </c>
      <c r="AL40" s="121"/>
      <c r="AM40" s="129"/>
      <c r="AN40" s="313" t="b">
        <f t="shared" si="16"/>
        <v>0</v>
      </c>
      <c r="AO40" s="124">
        <f t="shared" si="53"/>
        <v>0</v>
      </c>
      <c r="AP40" s="299"/>
      <c r="AQ40" s="315" t="e">
        <f t="shared" si="17"/>
        <v>#DIV/0!</v>
      </c>
      <c r="AR40" s="317" t="str">
        <f t="shared" si="36"/>
        <v>*</v>
      </c>
      <c r="AS40" s="317" t="str">
        <f t="shared" si="37"/>
        <v>*</v>
      </c>
      <c r="AT40" s="317" t="str">
        <f t="shared" si="38"/>
        <v>*</v>
      </c>
      <c r="AU40" s="317" t="str">
        <f t="shared" si="39"/>
        <v>*</v>
      </c>
      <c r="AV40" s="317" t="str">
        <f t="shared" si="40"/>
        <v>*</v>
      </c>
      <c r="AW40" s="424" t="str">
        <f t="shared" si="41"/>
        <v>*</v>
      </c>
      <c r="AX40" s="318" t="str">
        <f t="shared" si="24"/>
        <v>*</v>
      </c>
      <c r="AZ40" s="100" t="e">
        <f t="shared" si="25"/>
        <v>#DIV/0!</v>
      </c>
      <c r="BA40" s="61">
        <v>29</v>
      </c>
      <c r="BB40" s="42"/>
      <c r="BC40" s="41" t="e">
        <f t="shared" si="42"/>
        <v>#DIV/0!</v>
      </c>
      <c r="BD40" s="41" t="e">
        <f t="shared" si="43"/>
        <v>#DIV/0!</v>
      </c>
      <c r="BE40" s="41" t="e">
        <f t="shared" si="28"/>
        <v>#DIV/0!</v>
      </c>
      <c r="BF40" s="41" t="e">
        <f t="shared" si="44"/>
        <v>#DIV/0!</v>
      </c>
      <c r="BG40" s="41" t="e">
        <f t="shared" si="45"/>
        <v>#DIV/0!</v>
      </c>
      <c r="BH40" s="41" t="e">
        <f t="shared" si="46"/>
        <v>#DIV/0!</v>
      </c>
      <c r="BI40" s="41" t="e">
        <f t="shared" si="32"/>
        <v>#DIV/0!</v>
      </c>
    </row>
    <row r="41" spans="1:61" ht="12.75">
      <c r="A41" s="298" t="s">
        <v>67</v>
      </c>
      <c r="B41" s="299"/>
      <c r="C41" s="299"/>
      <c r="D41" s="300"/>
      <c r="E41" s="301"/>
      <c r="F41" s="302"/>
      <c r="G41" s="30">
        <f t="shared" si="33"/>
        <v>0</v>
      </c>
      <c r="H41" s="10"/>
      <c r="I41" s="302"/>
      <c r="J41" s="30">
        <f t="shared" si="34"/>
        <v>0</v>
      </c>
      <c r="K41" s="10"/>
      <c r="L41" s="302"/>
      <c r="M41" s="30">
        <f t="shared" si="35"/>
        <v>0</v>
      </c>
      <c r="N41" s="303"/>
      <c r="O41" s="304"/>
      <c r="P41" s="305" t="b">
        <f t="shared" si="1"/>
        <v>0</v>
      </c>
      <c r="Q41" s="37">
        <f t="shared" si="47"/>
        <v>0</v>
      </c>
      <c r="R41" s="303"/>
      <c r="S41" s="306"/>
      <c r="T41" s="307" t="b">
        <f t="shared" si="6"/>
        <v>0</v>
      </c>
      <c r="U41" s="37">
        <f t="shared" si="48"/>
        <v>0</v>
      </c>
      <c r="V41" s="303"/>
      <c r="W41" s="308"/>
      <c r="X41" s="307" t="str">
        <f t="shared" si="8"/>
        <v>#</v>
      </c>
      <c r="Y41" s="38">
        <f t="shared" si="49"/>
        <v>0</v>
      </c>
      <c r="Z41" s="303"/>
      <c r="AA41" s="309"/>
      <c r="AB41" s="310" t="b">
        <f t="shared" si="10"/>
        <v>0</v>
      </c>
      <c r="AC41" s="37">
        <f t="shared" si="50"/>
        <v>0</v>
      </c>
      <c r="AD41" s="303"/>
      <c r="AE41" s="311"/>
      <c r="AF41" s="310" t="b">
        <f t="shared" si="12"/>
        <v>0</v>
      </c>
      <c r="AG41" s="37">
        <f t="shared" si="51"/>
        <v>0</v>
      </c>
      <c r="AH41" s="303"/>
      <c r="AI41" s="312"/>
      <c r="AJ41" s="313" t="b">
        <f t="shared" si="14"/>
        <v>0</v>
      </c>
      <c r="AK41" s="115">
        <f t="shared" si="52"/>
        <v>0</v>
      </c>
      <c r="AL41" s="121"/>
      <c r="AM41" s="129"/>
      <c r="AN41" s="313" t="b">
        <f t="shared" si="16"/>
        <v>0</v>
      </c>
      <c r="AO41" s="124">
        <f t="shared" si="53"/>
        <v>0</v>
      </c>
      <c r="AP41" s="299"/>
      <c r="AQ41" s="315" t="e">
        <f t="shared" si="17"/>
        <v>#DIV/0!</v>
      </c>
      <c r="AR41" s="317" t="str">
        <f t="shared" si="36"/>
        <v>*</v>
      </c>
      <c r="AS41" s="317" t="str">
        <f t="shared" si="37"/>
        <v>*</v>
      </c>
      <c r="AT41" s="317" t="str">
        <f t="shared" si="38"/>
        <v>*</v>
      </c>
      <c r="AU41" s="317" t="str">
        <f t="shared" si="39"/>
        <v>*</v>
      </c>
      <c r="AV41" s="317" t="str">
        <f t="shared" si="40"/>
        <v>*</v>
      </c>
      <c r="AW41" s="424" t="str">
        <f t="shared" si="41"/>
        <v>*</v>
      </c>
      <c r="AX41" s="318" t="str">
        <f t="shared" si="24"/>
        <v>*</v>
      </c>
      <c r="AZ41" s="100" t="e">
        <f t="shared" si="25"/>
        <v>#DIV/0!</v>
      </c>
      <c r="BA41" s="61">
        <v>30</v>
      </c>
      <c r="BB41" s="42"/>
      <c r="BC41" s="41" t="e">
        <f t="shared" si="42"/>
        <v>#DIV/0!</v>
      </c>
      <c r="BD41" s="41" t="e">
        <f t="shared" si="43"/>
        <v>#DIV/0!</v>
      </c>
      <c r="BE41" s="41" t="e">
        <f t="shared" si="28"/>
        <v>#DIV/0!</v>
      </c>
      <c r="BF41" s="41" t="e">
        <f t="shared" si="44"/>
        <v>#DIV/0!</v>
      </c>
      <c r="BG41" s="41" t="e">
        <f t="shared" si="45"/>
        <v>#DIV/0!</v>
      </c>
      <c r="BH41" s="41" t="e">
        <f t="shared" si="46"/>
        <v>#DIV/0!</v>
      </c>
      <c r="BI41" s="41" t="e">
        <f t="shared" si="32"/>
        <v>#DIV/0!</v>
      </c>
    </row>
    <row r="42" spans="1:61" ht="12.75">
      <c r="A42" s="298" t="s">
        <v>68</v>
      </c>
      <c r="B42" s="299"/>
      <c r="C42" s="299"/>
      <c r="D42" s="300"/>
      <c r="E42" s="301"/>
      <c r="F42" s="302"/>
      <c r="G42" s="30">
        <f t="shared" si="33"/>
        <v>0</v>
      </c>
      <c r="H42" s="10"/>
      <c r="I42" s="302"/>
      <c r="J42" s="30">
        <f t="shared" si="34"/>
        <v>0</v>
      </c>
      <c r="K42" s="10"/>
      <c r="L42" s="302"/>
      <c r="M42" s="30">
        <f t="shared" si="35"/>
        <v>0</v>
      </c>
      <c r="N42" s="303"/>
      <c r="O42" s="304"/>
      <c r="P42" s="305" t="b">
        <f t="shared" si="1"/>
        <v>0</v>
      </c>
      <c r="Q42" s="37">
        <f t="shared" si="47"/>
        <v>0</v>
      </c>
      <c r="R42" s="303"/>
      <c r="S42" s="306"/>
      <c r="T42" s="307" t="b">
        <f t="shared" si="6"/>
        <v>0</v>
      </c>
      <c r="U42" s="37">
        <f t="shared" si="48"/>
        <v>0</v>
      </c>
      <c r="V42" s="303"/>
      <c r="W42" s="308"/>
      <c r="X42" s="307" t="str">
        <f t="shared" si="8"/>
        <v>#</v>
      </c>
      <c r="Y42" s="38">
        <f t="shared" si="49"/>
        <v>0</v>
      </c>
      <c r="Z42" s="303"/>
      <c r="AA42" s="309"/>
      <c r="AB42" s="310" t="b">
        <f t="shared" si="10"/>
        <v>0</v>
      </c>
      <c r="AC42" s="37">
        <f t="shared" si="50"/>
        <v>0</v>
      </c>
      <c r="AD42" s="303"/>
      <c r="AE42" s="311"/>
      <c r="AF42" s="310" t="b">
        <f t="shared" si="12"/>
        <v>0</v>
      </c>
      <c r="AG42" s="37">
        <f t="shared" si="51"/>
        <v>0</v>
      </c>
      <c r="AH42" s="303"/>
      <c r="AI42" s="312"/>
      <c r="AJ42" s="313" t="b">
        <f t="shared" si="14"/>
        <v>0</v>
      </c>
      <c r="AK42" s="115">
        <f t="shared" si="52"/>
        <v>0</v>
      </c>
      <c r="AL42" s="121"/>
      <c r="AM42" s="129"/>
      <c r="AN42" s="313" t="b">
        <f t="shared" si="16"/>
        <v>0</v>
      </c>
      <c r="AO42" s="124">
        <f t="shared" si="53"/>
        <v>0</v>
      </c>
      <c r="AP42" s="299"/>
      <c r="AQ42" s="315" t="e">
        <f t="shared" si="17"/>
        <v>#DIV/0!</v>
      </c>
      <c r="AR42" s="317" t="str">
        <f t="shared" si="36"/>
        <v>*</v>
      </c>
      <c r="AS42" s="317" t="str">
        <f t="shared" si="37"/>
        <v>*</v>
      </c>
      <c r="AT42" s="317" t="str">
        <f t="shared" si="38"/>
        <v>*</v>
      </c>
      <c r="AU42" s="317" t="str">
        <f t="shared" si="39"/>
        <v>*</v>
      </c>
      <c r="AV42" s="317" t="str">
        <f t="shared" si="40"/>
        <v>*</v>
      </c>
      <c r="AW42" s="424" t="str">
        <f t="shared" si="41"/>
        <v>*</v>
      </c>
      <c r="AX42" s="318" t="str">
        <f t="shared" si="24"/>
        <v>*</v>
      </c>
      <c r="AZ42" s="100" t="e">
        <f t="shared" si="25"/>
        <v>#DIV/0!</v>
      </c>
      <c r="BA42" s="61">
        <v>31</v>
      </c>
      <c r="BB42" s="42"/>
      <c r="BC42" s="41" t="e">
        <f t="shared" si="42"/>
        <v>#DIV/0!</v>
      </c>
      <c r="BD42" s="41" t="e">
        <f t="shared" si="43"/>
        <v>#DIV/0!</v>
      </c>
      <c r="BE42" s="41" t="e">
        <f t="shared" si="28"/>
        <v>#DIV/0!</v>
      </c>
      <c r="BF42" s="41" t="e">
        <f t="shared" si="44"/>
        <v>#DIV/0!</v>
      </c>
      <c r="BG42" s="41" t="e">
        <f t="shared" si="45"/>
        <v>#DIV/0!</v>
      </c>
      <c r="BH42" s="41" t="e">
        <f t="shared" si="46"/>
        <v>#DIV/0!</v>
      </c>
      <c r="BI42" s="41" t="e">
        <f t="shared" si="32"/>
        <v>#DIV/0!</v>
      </c>
    </row>
    <row r="43" spans="1:61" ht="12.75">
      <c r="A43" s="298" t="s">
        <v>69</v>
      </c>
      <c r="B43" s="299"/>
      <c r="C43" s="299"/>
      <c r="D43" s="300"/>
      <c r="E43" s="301"/>
      <c r="F43" s="302"/>
      <c r="G43" s="30">
        <f t="shared" si="33"/>
        <v>0</v>
      </c>
      <c r="H43" s="10"/>
      <c r="I43" s="302"/>
      <c r="J43" s="30">
        <f t="shared" si="34"/>
        <v>0</v>
      </c>
      <c r="K43" s="10"/>
      <c r="L43" s="302"/>
      <c r="M43" s="30">
        <f t="shared" si="35"/>
        <v>0</v>
      </c>
      <c r="N43" s="303"/>
      <c r="O43" s="304"/>
      <c r="P43" s="305" t="b">
        <f t="shared" si="1"/>
        <v>0</v>
      </c>
      <c r="Q43" s="37">
        <f t="shared" si="47"/>
        <v>0</v>
      </c>
      <c r="R43" s="303"/>
      <c r="S43" s="306"/>
      <c r="T43" s="307" t="b">
        <f t="shared" si="6"/>
        <v>0</v>
      </c>
      <c r="U43" s="37">
        <f t="shared" si="48"/>
        <v>0</v>
      </c>
      <c r="V43" s="303"/>
      <c r="W43" s="308"/>
      <c r="X43" s="307" t="str">
        <f t="shared" si="8"/>
        <v>#</v>
      </c>
      <c r="Y43" s="38">
        <f t="shared" si="49"/>
        <v>0</v>
      </c>
      <c r="Z43" s="303"/>
      <c r="AA43" s="309"/>
      <c r="AB43" s="310" t="b">
        <f t="shared" si="10"/>
        <v>0</v>
      </c>
      <c r="AC43" s="37">
        <f t="shared" si="50"/>
        <v>0</v>
      </c>
      <c r="AD43" s="303"/>
      <c r="AE43" s="311"/>
      <c r="AF43" s="310" t="b">
        <f t="shared" si="12"/>
        <v>0</v>
      </c>
      <c r="AG43" s="37">
        <f t="shared" si="51"/>
        <v>0</v>
      </c>
      <c r="AH43" s="303"/>
      <c r="AI43" s="312"/>
      <c r="AJ43" s="313" t="b">
        <f t="shared" si="14"/>
        <v>0</v>
      </c>
      <c r="AK43" s="115">
        <f t="shared" si="52"/>
        <v>0</v>
      </c>
      <c r="AL43" s="121"/>
      <c r="AM43" s="129"/>
      <c r="AN43" s="313" t="b">
        <f t="shared" si="16"/>
        <v>0</v>
      </c>
      <c r="AO43" s="124">
        <f t="shared" si="53"/>
        <v>0</v>
      </c>
      <c r="AP43" s="299"/>
      <c r="AQ43" s="315" t="e">
        <f t="shared" si="17"/>
        <v>#DIV/0!</v>
      </c>
      <c r="AR43" s="317" t="str">
        <f t="shared" si="36"/>
        <v>*</v>
      </c>
      <c r="AS43" s="317" t="str">
        <f t="shared" si="37"/>
        <v>*</v>
      </c>
      <c r="AT43" s="317" t="str">
        <f t="shared" si="38"/>
        <v>*</v>
      </c>
      <c r="AU43" s="317" t="str">
        <f t="shared" si="39"/>
        <v>*</v>
      </c>
      <c r="AV43" s="317" t="str">
        <f t="shared" si="40"/>
        <v>*</v>
      </c>
      <c r="AW43" s="424" t="str">
        <f t="shared" si="41"/>
        <v>*</v>
      </c>
      <c r="AX43" s="318" t="str">
        <f t="shared" si="24"/>
        <v>*</v>
      </c>
      <c r="AZ43" s="100" t="e">
        <f t="shared" si="25"/>
        <v>#DIV/0!</v>
      </c>
      <c r="BA43" s="61">
        <v>32</v>
      </c>
      <c r="BB43" s="42"/>
      <c r="BC43" s="41" t="e">
        <f t="shared" si="42"/>
        <v>#DIV/0!</v>
      </c>
      <c r="BD43" s="41" t="e">
        <f t="shared" si="43"/>
        <v>#DIV/0!</v>
      </c>
      <c r="BE43" s="41" t="e">
        <f t="shared" si="28"/>
        <v>#DIV/0!</v>
      </c>
      <c r="BF43" s="41" t="e">
        <f t="shared" si="44"/>
        <v>#DIV/0!</v>
      </c>
      <c r="BG43" s="41" t="e">
        <f t="shared" si="45"/>
        <v>#DIV/0!</v>
      </c>
      <c r="BH43" s="41" t="e">
        <f t="shared" si="46"/>
        <v>#DIV/0!</v>
      </c>
      <c r="BI43" s="41" t="e">
        <f t="shared" si="32"/>
        <v>#DIV/0!</v>
      </c>
    </row>
    <row r="44" spans="1:61" ht="12.75">
      <c r="A44" s="298" t="s">
        <v>70</v>
      </c>
      <c r="B44" s="299"/>
      <c r="C44" s="299"/>
      <c r="D44" s="300"/>
      <c r="E44" s="301"/>
      <c r="F44" s="302"/>
      <c r="G44" s="30">
        <f t="shared" si="33"/>
        <v>0</v>
      </c>
      <c r="H44" s="10"/>
      <c r="I44" s="302"/>
      <c r="J44" s="30">
        <f t="shared" si="34"/>
        <v>0</v>
      </c>
      <c r="K44" s="10"/>
      <c r="L44" s="302"/>
      <c r="M44" s="30">
        <f t="shared" si="35"/>
        <v>0</v>
      </c>
      <c r="N44" s="303"/>
      <c r="O44" s="304"/>
      <c r="P44" s="305" t="b">
        <f t="shared" si="1"/>
        <v>0</v>
      </c>
      <c r="Q44" s="37">
        <f t="shared" si="47"/>
        <v>0</v>
      </c>
      <c r="R44" s="303"/>
      <c r="S44" s="306"/>
      <c r="T44" s="307" t="b">
        <f t="shared" si="6"/>
        <v>0</v>
      </c>
      <c r="U44" s="37">
        <f t="shared" si="48"/>
        <v>0</v>
      </c>
      <c r="V44" s="303"/>
      <c r="W44" s="308"/>
      <c r="X44" s="307" t="str">
        <f t="shared" si="8"/>
        <v>#</v>
      </c>
      <c r="Y44" s="38">
        <f t="shared" si="49"/>
        <v>0</v>
      </c>
      <c r="Z44" s="303"/>
      <c r="AA44" s="309"/>
      <c r="AB44" s="310" t="b">
        <f t="shared" si="10"/>
        <v>0</v>
      </c>
      <c r="AC44" s="37">
        <f t="shared" si="50"/>
        <v>0</v>
      </c>
      <c r="AD44" s="303"/>
      <c r="AE44" s="311"/>
      <c r="AF44" s="310" t="b">
        <f t="shared" si="12"/>
        <v>0</v>
      </c>
      <c r="AG44" s="37">
        <f t="shared" si="51"/>
        <v>0</v>
      </c>
      <c r="AH44" s="303"/>
      <c r="AI44" s="312"/>
      <c r="AJ44" s="313" t="b">
        <f t="shared" si="14"/>
        <v>0</v>
      </c>
      <c r="AK44" s="115">
        <f t="shared" si="52"/>
        <v>0</v>
      </c>
      <c r="AL44" s="121"/>
      <c r="AM44" s="129"/>
      <c r="AN44" s="313" t="b">
        <f t="shared" si="16"/>
        <v>0</v>
      </c>
      <c r="AO44" s="124">
        <f t="shared" si="53"/>
        <v>0</v>
      </c>
      <c r="AP44" s="299"/>
      <c r="AQ44" s="315" t="e">
        <f t="shared" si="17"/>
        <v>#DIV/0!</v>
      </c>
      <c r="AR44" s="317" t="str">
        <f t="shared" si="36"/>
        <v>*</v>
      </c>
      <c r="AS44" s="317" t="str">
        <f t="shared" si="37"/>
        <v>*</v>
      </c>
      <c r="AT44" s="317" t="str">
        <f t="shared" si="38"/>
        <v>*</v>
      </c>
      <c r="AU44" s="317" t="str">
        <f t="shared" si="39"/>
        <v>*</v>
      </c>
      <c r="AV44" s="317" t="str">
        <f t="shared" si="40"/>
        <v>*</v>
      </c>
      <c r="AW44" s="424" t="str">
        <f t="shared" si="41"/>
        <v>*</v>
      </c>
      <c r="AX44" s="318" t="str">
        <f t="shared" si="24"/>
        <v>*</v>
      </c>
      <c r="AZ44" s="100" t="e">
        <f t="shared" si="25"/>
        <v>#DIV/0!</v>
      </c>
      <c r="BA44" s="61">
        <v>33</v>
      </c>
      <c r="BB44" s="42"/>
      <c r="BC44" s="41" t="e">
        <f t="shared" si="42"/>
        <v>#DIV/0!</v>
      </c>
      <c r="BD44" s="41" t="e">
        <f t="shared" si="43"/>
        <v>#DIV/0!</v>
      </c>
      <c r="BE44" s="41" t="e">
        <f t="shared" si="28"/>
        <v>#DIV/0!</v>
      </c>
      <c r="BF44" s="41" t="e">
        <f t="shared" si="44"/>
        <v>#DIV/0!</v>
      </c>
      <c r="BG44" s="41" t="e">
        <f t="shared" si="45"/>
        <v>#DIV/0!</v>
      </c>
      <c r="BH44" s="41" t="e">
        <f t="shared" si="46"/>
        <v>#DIV/0!</v>
      </c>
      <c r="BI44" s="41" t="e">
        <f t="shared" si="32"/>
        <v>#DIV/0!</v>
      </c>
    </row>
    <row r="45" spans="1:61" ht="12.75">
      <c r="A45" s="298" t="s">
        <v>71</v>
      </c>
      <c r="B45" s="299"/>
      <c r="C45" s="299"/>
      <c r="D45" s="300"/>
      <c r="E45" s="301"/>
      <c r="F45" s="302"/>
      <c r="G45" s="30">
        <f t="shared" si="33"/>
        <v>0</v>
      </c>
      <c r="H45" s="10"/>
      <c r="I45" s="302"/>
      <c r="J45" s="30">
        <f t="shared" si="34"/>
        <v>0</v>
      </c>
      <c r="K45" s="10"/>
      <c r="L45" s="302"/>
      <c r="M45" s="30">
        <f t="shared" si="35"/>
        <v>0</v>
      </c>
      <c r="N45" s="303"/>
      <c r="O45" s="304"/>
      <c r="P45" s="305" t="b">
        <f t="shared" si="1"/>
        <v>0</v>
      </c>
      <c r="Q45" s="37">
        <f t="shared" si="47"/>
        <v>0</v>
      </c>
      <c r="R45" s="303"/>
      <c r="S45" s="306"/>
      <c r="T45" s="307" t="b">
        <f t="shared" si="6"/>
        <v>0</v>
      </c>
      <c r="U45" s="37">
        <f t="shared" si="48"/>
        <v>0</v>
      </c>
      <c r="V45" s="303"/>
      <c r="W45" s="308"/>
      <c r="X45" s="307" t="str">
        <f t="shared" si="8"/>
        <v>#</v>
      </c>
      <c r="Y45" s="38">
        <f t="shared" si="49"/>
        <v>0</v>
      </c>
      <c r="Z45" s="303"/>
      <c r="AA45" s="309"/>
      <c r="AB45" s="310" t="b">
        <f t="shared" si="10"/>
        <v>0</v>
      </c>
      <c r="AC45" s="37">
        <f t="shared" si="50"/>
        <v>0</v>
      </c>
      <c r="AD45" s="303"/>
      <c r="AE45" s="311"/>
      <c r="AF45" s="310" t="b">
        <f t="shared" si="12"/>
        <v>0</v>
      </c>
      <c r="AG45" s="37">
        <f t="shared" si="51"/>
        <v>0</v>
      </c>
      <c r="AH45" s="303"/>
      <c r="AI45" s="312"/>
      <c r="AJ45" s="313" t="b">
        <f t="shared" si="14"/>
        <v>0</v>
      </c>
      <c r="AK45" s="115">
        <f t="shared" si="52"/>
        <v>0</v>
      </c>
      <c r="AL45" s="121"/>
      <c r="AM45" s="129"/>
      <c r="AN45" s="313" t="b">
        <f t="shared" si="16"/>
        <v>0</v>
      </c>
      <c r="AO45" s="124">
        <f t="shared" si="53"/>
        <v>0</v>
      </c>
      <c r="AP45" s="299"/>
      <c r="AQ45" s="315" t="e">
        <f t="shared" si="17"/>
        <v>#DIV/0!</v>
      </c>
      <c r="AR45" s="317" t="str">
        <f t="shared" si="36"/>
        <v>*</v>
      </c>
      <c r="AS45" s="317" t="str">
        <f t="shared" si="37"/>
        <v>*</v>
      </c>
      <c r="AT45" s="317" t="str">
        <f t="shared" si="38"/>
        <v>*</v>
      </c>
      <c r="AU45" s="317" t="str">
        <f t="shared" si="39"/>
        <v>*</v>
      </c>
      <c r="AV45" s="317" t="str">
        <f t="shared" si="40"/>
        <v>*</v>
      </c>
      <c r="AW45" s="424" t="str">
        <f t="shared" si="41"/>
        <v>*</v>
      </c>
      <c r="AX45" s="318" t="str">
        <f t="shared" si="24"/>
        <v>*</v>
      </c>
      <c r="AZ45" s="100" t="e">
        <f t="shared" si="25"/>
        <v>#DIV/0!</v>
      </c>
      <c r="BA45" s="61">
        <v>34</v>
      </c>
      <c r="BB45" s="42"/>
      <c r="BC45" s="41" t="e">
        <f t="shared" si="42"/>
        <v>#DIV/0!</v>
      </c>
      <c r="BD45" s="41" t="e">
        <f t="shared" si="43"/>
        <v>#DIV/0!</v>
      </c>
      <c r="BE45" s="41" t="e">
        <f t="shared" si="28"/>
        <v>#DIV/0!</v>
      </c>
      <c r="BF45" s="41" t="e">
        <f t="shared" si="44"/>
        <v>#DIV/0!</v>
      </c>
      <c r="BG45" s="41" t="e">
        <f t="shared" si="45"/>
        <v>#DIV/0!</v>
      </c>
      <c r="BH45" s="41" t="e">
        <f t="shared" si="46"/>
        <v>#DIV/0!</v>
      </c>
      <c r="BI45" s="41" t="e">
        <f t="shared" si="32"/>
        <v>#DIV/0!</v>
      </c>
    </row>
    <row r="46" spans="1:61" ht="12.75">
      <c r="A46" s="298" t="s">
        <v>72</v>
      </c>
      <c r="B46" s="299"/>
      <c r="C46" s="299"/>
      <c r="D46" s="300"/>
      <c r="E46" s="301"/>
      <c r="F46" s="302"/>
      <c r="G46" s="30">
        <f t="shared" si="33"/>
        <v>0</v>
      </c>
      <c r="H46" s="10"/>
      <c r="I46" s="302"/>
      <c r="J46" s="30">
        <f t="shared" si="34"/>
        <v>0</v>
      </c>
      <c r="K46" s="10"/>
      <c r="L46" s="302"/>
      <c r="M46" s="30">
        <f t="shared" si="35"/>
        <v>0</v>
      </c>
      <c r="N46" s="303"/>
      <c r="O46" s="304"/>
      <c r="P46" s="305" t="b">
        <f t="shared" si="1"/>
        <v>0</v>
      </c>
      <c r="Q46" s="37">
        <f t="shared" si="47"/>
        <v>0</v>
      </c>
      <c r="R46" s="303"/>
      <c r="S46" s="306"/>
      <c r="T46" s="307" t="b">
        <f t="shared" si="6"/>
        <v>0</v>
      </c>
      <c r="U46" s="37">
        <f t="shared" si="48"/>
        <v>0</v>
      </c>
      <c r="V46" s="303"/>
      <c r="W46" s="308"/>
      <c r="X46" s="307" t="str">
        <f t="shared" si="8"/>
        <v>#</v>
      </c>
      <c r="Y46" s="38">
        <f t="shared" si="49"/>
        <v>0</v>
      </c>
      <c r="Z46" s="303"/>
      <c r="AA46" s="309"/>
      <c r="AB46" s="310" t="b">
        <f t="shared" si="10"/>
        <v>0</v>
      </c>
      <c r="AC46" s="37">
        <f t="shared" si="50"/>
        <v>0</v>
      </c>
      <c r="AD46" s="303"/>
      <c r="AE46" s="311"/>
      <c r="AF46" s="310" t="b">
        <f t="shared" si="12"/>
        <v>0</v>
      </c>
      <c r="AG46" s="37">
        <f t="shared" si="51"/>
        <v>0</v>
      </c>
      <c r="AH46" s="303"/>
      <c r="AI46" s="312"/>
      <c r="AJ46" s="313" t="b">
        <f t="shared" si="14"/>
        <v>0</v>
      </c>
      <c r="AK46" s="115">
        <f t="shared" si="52"/>
        <v>0</v>
      </c>
      <c r="AL46" s="121"/>
      <c r="AM46" s="129"/>
      <c r="AN46" s="313" t="b">
        <f t="shared" si="16"/>
        <v>0</v>
      </c>
      <c r="AO46" s="124">
        <f t="shared" si="53"/>
        <v>0</v>
      </c>
      <c r="AP46" s="299"/>
      <c r="AQ46" s="315" t="e">
        <f t="shared" si="17"/>
        <v>#DIV/0!</v>
      </c>
      <c r="AR46" s="317" t="str">
        <f t="shared" si="36"/>
        <v>*</v>
      </c>
      <c r="AS46" s="317" t="str">
        <f t="shared" si="37"/>
        <v>*</v>
      </c>
      <c r="AT46" s="317" t="str">
        <f t="shared" si="38"/>
        <v>*</v>
      </c>
      <c r="AU46" s="317" t="str">
        <f t="shared" si="39"/>
        <v>*</v>
      </c>
      <c r="AV46" s="317" t="str">
        <f t="shared" si="40"/>
        <v>*</v>
      </c>
      <c r="AW46" s="424" t="str">
        <f t="shared" si="41"/>
        <v>*</v>
      </c>
      <c r="AX46" s="318" t="str">
        <f t="shared" si="24"/>
        <v>*</v>
      </c>
      <c r="AZ46" s="100" t="e">
        <f t="shared" si="25"/>
        <v>#DIV/0!</v>
      </c>
      <c r="BA46" s="61">
        <v>35</v>
      </c>
      <c r="BB46" s="42"/>
      <c r="BC46" s="41" t="e">
        <f t="shared" si="42"/>
        <v>#DIV/0!</v>
      </c>
      <c r="BD46" s="41" t="e">
        <f t="shared" si="43"/>
        <v>#DIV/0!</v>
      </c>
      <c r="BE46" s="41" t="e">
        <f t="shared" si="28"/>
        <v>#DIV/0!</v>
      </c>
      <c r="BF46" s="41" t="e">
        <f t="shared" si="44"/>
        <v>#DIV/0!</v>
      </c>
      <c r="BG46" s="41" t="e">
        <f t="shared" si="45"/>
        <v>#DIV/0!</v>
      </c>
      <c r="BH46" s="41" t="e">
        <f t="shared" si="46"/>
        <v>#DIV/0!</v>
      </c>
      <c r="BI46" s="41" t="e">
        <f t="shared" si="32"/>
        <v>#DIV/0!</v>
      </c>
    </row>
    <row r="47" spans="1:61" ht="12.75">
      <c r="A47" s="298" t="s">
        <v>73</v>
      </c>
      <c r="B47" s="299"/>
      <c r="C47" s="299"/>
      <c r="D47" s="300"/>
      <c r="E47" s="301"/>
      <c r="F47" s="302"/>
      <c r="G47" s="30">
        <f t="shared" si="33"/>
        <v>0</v>
      </c>
      <c r="H47" s="10"/>
      <c r="I47" s="302"/>
      <c r="J47" s="30">
        <f t="shared" si="34"/>
        <v>0</v>
      </c>
      <c r="K47" s="10"/>
      <c r="L47" s="302"/>
      <c r="M47" s="30">
        <f t="shared" si="35"/>
        <v>0</v>
      </c>
      <c r="N47" s="303"/>
      <c r="O47" s="304"/>
      <c r="P47" s="305" t="b">
        <f t="shared" si="1"/>
        <v>0</v>
      </c>
      <c r="Q47" s="37">
        <f t="shared" si="47"/>
        <v>0</v>
      </c>
      <c r="R47" s="303"/>
      <c r="S47" s="306"/>
      <c r="T47" s="307" t="b">
        <f t="shared" si="6"/>
        <v>0</v>
      </c>
      <c r="U47" s="37">
        <f t="shared" si="48"/>
        <v>0</v>
      </c>
      <c r="V47" s="303"/>
      <c r="W47" s="308"/>
      <c r="X47" s="307" t="str">
        <f t="shared" si="8"/>
        <v>#</v>
      </c>
      <c r="Y47" s="38">
        <f t="shared" si="49"/>
        <v>0</v>
      </c>
      <c r="Z47" s="303"/>
      <c r="AA47" s="309"/>
      <c r="AB47" s="310" t="b">
        <f t="shared" si="10"/>
        <v>0</v>
      </c>
      <c r="AC47" s="37">
        <f t="shared" si="50"/>
        <v>0</v>
      </c>
      <c r="AD47" s="303"/>
      <c r="AE47" s="311"/>
      <c r="AF47" s="310" t="b">
        <f t="shared" si="12"/>
        <v>0</v>
      </c>
      <c r="AG47" s="37">
        <f t="shared" si="51"/>
        <v>0</v>
      </c>
      <c r="AH47" s="303"/>
      <c r="AI47" s="312"/>
      <c r="AJ47" s="313" t="b">
        <f t="shared" si="14"/>
        <v>0</v>
      </c>
      <c r="AK47" s="115">
        <f t="shared" si="52"/>
        <v>0</v>
      </c>
      <c r="AL47" s="121"/>
      <c r="AM47" s="129"/>
      <c r="AN47" s="313" t="b">
        <f t="shared" si="16"/>
        <v>0</v>
      </c>
      <c r="AO47" s="124">
        <f t="shared" si="53"/>
        <v>0</v>
      </c>
      <c r="AP47" s="299"/>
      <c r="AQ47" s="315" t="e">
        <f t="shared" si="17"/>
        <v>#DIV/0!</v>
      </c>
      <c r="AR47" s="317" t="str">
        <f t="shared" si="36"/>
        <v>*</v>
      </c>
      <c r="AS47" s="317" t="str">
        <f t="shared" si="37"/>
        <v>*</v>
      </c>
      <c r="AT47" s="317" t="str">
        <f t="shared" si="38"/>
        <v>*</v>
      </c>
      <c r="AU47" s="317" t="str">
        <f t="shared" si="39"/>
        <v>*</v>
      </c>
      <c r="AV47" s="317" t="str">
        <f t="shared" si="40"/>
        <v>*</v>
      </c>
      <c r="AW47" s="424" t="str">
        <f t="shared" si="41"/>
        <v>*</v>
      </c>
      <c r="AX47" s="318" t="str">
        <f t="shared" si="24"/>
        <v>*</v>
      </c>
      <c r="AZ47" s="100" t="e">
        <f t="shared" si="25"/>
        <v>#DIV/0!</v>
      </c>
      <c r="BA47" s="61">
        <v>36</v>
      </c>
      <c r="BB47" s="42"/>
      <c r="BC47" s="41" t="e">
        <f t="shared" si="42"/>
        <v>#DIV/0!</v>
      </c>
      <c r="BD47" s="41" t="e">
        <f t="shared" si="43"/>
        <v>#DIV/0!</v>
      </c>
      <c r="BE47" s="41" t="e">
        <f t="shared" si="28"/>
        <v>#DIV/0!</v>
      </c>
      <c r="BF47" s="41" t="e">
        <f t="shared" si="44"/>
        <v>#DIV/0!</v>
      </c>
      <c r="BG47" s="41" t="e">
        <f t="shared" si="45"/>
        <v>#DIV/0!</v>
      </c>
      <c r="BH47" s="41" t="e">
        <f t="shared" si="46"/>
        <v>#DIV/0!</v>
      </c>
      <c r="BI47" s="41" t="e">
        <f t="shared" si="32"/>
        <v>#DIV/0!</v>
      </c>
    </row>
    <row r="48" spans="1:61" ht="12.75">
      <c r="A48" s="298" t="s">
        <v>74</v>
      </c>
      <c r="B48" s="299"/>
      <c r="C48" s="299"/>
      <c r="D48" s="300"/>
      <c r="E48" s="301"/>
      <c r="F48" s="302"/>
      <c r="G48" s="30">
        <f t="shared" si="33"/>
        <v>0</v>
      </c>
      <c r="H48" s="10"/>
      <c r="I48" s="302"/>
      <c r="J48" s="30">
        <f t="shared" si="34"/>
        <v>0</v>
      </c>
      <c r="K48" s="10"/>
      <c r="L48" s="302"/>
      <c r="M48" s="30">
        <f t="shared" si="35"/>
        <v>0</v>
      </c>
      <c r="N48" s="303"/>
      <c r="O48" s="304"/>
      <c r="P48" s="305" t="b">
        <f t="shared" si="1"/>
        <v>0</v>
      </c>
      <c r="Q48" s="37">
        <f t="shared" si="47"/>
        <v>0</v>
      </c>
      <c r="R48" s="303"/>
      <c r="S48" s="306"/>
      <c r="T48" s="307" t="b">
        <f t="shared" si="6"/>
        <v>0</v>
      </c>
      <c r="U48" s="37">
        <f t="shared" si="48"/>
        <v>0</v>
      </c>
      <c r="V48" s="303"/>
      <c r="W48" s="308"/>
      <c r="X48" s="307" t="str">
        <f t="shared" si="8"/>
        <v>#</v>
      </c>
      <c r="Y48" s="38">
        <f t="shared" si="49"/>
        <v>0</v>
      </c>
      <c r="Z48" s="303"/>
      <c r="AA48" s="309"/>
      <c r="AB48" s="310" t="b">
        <f t="shared" si="10"/>
        <v>0</v>
      </c>
      <c r="AC48" s="37">
        <f t="shared" si="50"/>
        <v>0</v>
      </c>
      <c r="AD48" s="303"/>
      <c r="AE48" s="311"/>
      <c r="AF48" s="310" t="b">
        <f t="shared" si="12"/>
        <v>0</v>
      </c>
      <c r="AG48" s="37">
        <f t="shared" si="51"/>
        <v>0</v>
      </c>
      <c r="AH48" s="303"/>
      <c r="AI48" s="312"/>
      <c r="AJ48" s="313" t="b">
        <f t="shared" si="14"/>
        <v>0</v>
      </c>
      <c r="AK48" s="115">
        <f t="shared" si="52"/>
        <v>0</v>
      </c>
      <c r="AL48" s="121"/>
      <c r="AM48" s="129"/>
      <c r="AN48" s="313" t="b">
        <f t="shared" si="16"/>
        <v>0</v>
      </c>
      <c r="AO48" s="124">
        <f t="shared" si="53"/>
        <v>0</v>
      </c>
      <c r="AP48" s="299"/>
      <c r="AQ48" s="315" t="e">
        <f t="shared" si="17"/>
        <v>#DIV/0!</v>
      </c>
      <c r="AR48" s="317" t="str">
        <f t="shared" si="36"/>
        <v>*</v>
      </c>
      <c r="AS48" s="317" t="str">
        <f t="shared" si="37"/>
        <v>*</v>
      </c>
      <c r="AT48" s="317" t="str">
        <f t="shared" si="38"/>
        <v>*</v>
      </c>
      <c r="AU48" s="317" t="str">
        <f t="shared" si="39"/>
        <v>*</v>
      </c>
      <c r="AV48" s="317" t="str">
        <f t="shared" si="40"/>
        <v>*</v>
      </c>
      <c r="AW48" s="424" t="str">
        <f t="shared" si="41"/>
        <v>*</v>
      </c>
      <c r="AX48" s="318" t="str">
        <f t="shared" si="24"/>
        <v>*</v>
      </c>
      <c r="AZ48" s="100" t="e">
        <f t="shared" si="25"/>
        <v>#DIV/0!</v>
      </c>
      <c r="BA48" s="61">
        <v>37</v>
      </c>
      <c r="BB48" s="42"/>
      <c r="BC48" s="41" t="e">
        <f t="shared" si="42"/>
        <v>#DIV/0!</v>
      </c>
      <c r="BD48" s="41" t="e">
        <f t="shared" si="43"/>
        <v>#DIV/0!</v>
      </c>
      <c r="BE48" s="41" t="e">
        <f t="shared" si="28"/>
        <v>#DIV/0!</v>
      </c>
      <c r="BF48" s="41" t="e">
        <f t="shared" si="44"/>
        <v>#DIV/0!</v>
      </c>
      <c r="BG48" s="41" t="e">
        <f t="shared" si="45"/>
        <v>#DIV/0!</v>
      </c>
      <c r="BH48" s="41" t="e">
        <f t="shared" si="46"/>
        <v>#DIV/0!</v>
      </c>
      <c r="BI48" s="41" t="e">
        <f t="shared" si="32"/>
        <v>#DIV/0!</v>
      </c>
    </row>
    <row r="49" spans="1:61" ht="12.75">
      <c r="A49" s="298" t="s">
        <v>75</v>
      </c>
      <c r="B49" s="299"/>
      <c r="C49" s="299"/>
      <c r="D49" s="300"/>
      <c r="E49" s="301"/>
      <c r="F49" s="302"/>
      <c r="G49" s="30">
        <f t="shared" si="33"/>
        <v>0</v>
      </c>
      <c r="H49" s="10"/>
      <c r="I49" s="302"/>
      <c r="J49" s="30">
        <f t="shared" si="34"/>
        <v>0</v>
      </c>
      <c r="K49" s="10"/>
      <c r="L49" s="302"/>
      <c r="M49" s="30">
        <f t="shared" si="35"/>
        <v>0</v>
      </c>
      <c r="N49" s="303"/>
      <c r="O49" s="304"/>
      <c r="P49" s="305" t="b">
        <f t="shared" si="1"/>
        <v>0</v>
      </c>
      <c r="Q49" s="37">
        <f t="shared" si="47"/>
        <v>0</v>
      </c>
      <c r="R49" s="303"/>
      <c r="S49" s="306"/>
      <c r="T49" s="307" t="b">
        <f t="shared" si="6"/>
        <v>0</v>
      </c>
      <c r="U49" s="37">
        <f t="shared" si="48"/>
        <v>0</v>
      </c>
      <c r="V49" s="303"/>
      <c r="W49" s="308"/>
      <c r="X49" s="307" t="str">
        <f t="shared" si="8"/>
        <v>#</v>
      </c>
      <c r="Y49" s="38">
        <f t="shared" si="49"/>
        <v>0</v>
      </c>
      <c r="Z49" s="303"/>
      <c r="AA49" s="309"/>
      <c r="AB49" s="310" t="b">
        <f t="shared" si="10"/>
        <v>0</v>
      </c>
      <c r="AC49" s="37">
        <f t="shared" si="50"/>
        <v>0</v>
      </c>
      <c r="AD49" s="303"/>
      <c r="AE49" s="311"/>
      <c r="AF49" s="310" t="b">
        <f t="shared" si="12"/>
        <v>0</v>
      </c>
      <c r="AG49" s="37">
        <f t="shared" si="51"/>
        <v>0</v>
      </c>
      <c r="AH49" s="303"/>
      <c r="AI49" s="312"/>
      <c r="AJ49" s="313" t="b">
        <f t="shared" si="14"/>
        <v>0</v>
      </c>
      <c r="AK49" s="115">
        <f t="shared" si="52"/>
        <v>0</v>
      </c>
      <c r="AL49" s="121"/>
      <c r="AM49" s="129"/>
      <c r="AN49" s="313" t="b">
        <f t="shared" si="16"/>
        <v>0</v>
      </c>
      <c r="AO49" s="124">
        <f t="shared" si="53"/>
        <v>0</v>
      </c>
      <c r="AP49" s="299"/>
      <c r="AQ49" s="315" t="e">
        <f t="shared" si="17"/>
        <v>#DIV/0!</v>
      </c>
      <c r="AR49" s="317" t="str">
        <f t="shared" si="36"/>
        <v>*</v>
      </c>
      <c r="AS49" s="317" t="str">
        <f t="shared" si="37"/>
        <v>*</v>
      </c>
      <c r="AT49" s="317" t="str">
        <f t="shared" si="38"/>
        <v>*</v>
      </c>
      <c r="AU49" s="317" t="str">
        <f t="shared" si="39"/>
        <v>*</v>
      </c>
      <c r="AV49" s="317" t="str">
        <f t="shared" si="40"/>
        <v>*</v>
      </c>
      <c r="AW49" s="424" t="str">
        <f t="shared" si="41"/>
        <v>*</v>
      </c>
      <c r="AX49" s="318" t="str">
        <f t="shared" si="24"/>
        <v>*</v>
      </c>
      <c r="AZ49" s="100" t="e">
        <f t="shared" si="25"/>
        <v>#DIV/0!</v>
      </c>
      <c r="BA49" s="61">
        <v>38</v>
      </c>
      <c r="BB49" s="42"/>
      <c r="BC49" s="41" t="e">
        <f t="shared" si="42"/>
        <v>#DIV/0!</v>
      </c>
      <c r="BD49" s="41" t="e">
        <f t="shared" si="43"/>
        <v>#DIV/0!</v>
      </c>
      <c r="BE49" s="41" t="e">
        <f t="shared" si="28"/>
        <v>#DIV/0!</v>
      </c>
      <c r="BF49" s="41" t="e">
        <f t="shared" si="44"/>
        <v>#DIV/0!</v>
      </c>
      <c r="BG49" s="41" t="e">
        <f t="shared" si="45"/>
        <v>#DIV/0!</v>
      </c>
      <c r="BH49" s="41" t="e">
        <f t="shared" si="46"/>
        <v>#DIV/0!</v>
      </c>
      <c r="BI49" s="41" t="e">
        <f t="shared" si="32"/>
        <v>#DIV/0!</v>
      </c>
    </row>
    <row r="50" spans="1:61" ht="12.75">
      <c r="A50" s="298" t="s">
        <v>76</v>
      </c>
      <c r="B50" s="299"/>
      <c r="C50" s="299"/>
      <c r="D50" s="300"/>
      <c r="E50" s="301"/>
      <c r="F50" s="302"/>
      <c r="G50" s="30">
        <f t="shared" si="33"/>
        <v>0</v>
      </c>
      <c r="H50" s="10"/>
      <c r="I50" s="302"/>
      <c r="J50" s="30">
        <f t="shared" si="34"/>
        <v>0</v>
      </c>
      <c r="K50" s="10"/>
      <c r="L50" s="302"/>
      <c r="M50" s="30">
        <f t="shared" si="35"/>
        <v>0</v>
      </c>
      <c r="N50" s="303"/>
      <c r="O50" s="304"/>
      <c r="P50" s="305" t="b">
        <f t="shared" si="1"/>
        <v>0</v>
      </c>
      <c r="Q50" s="37">
        <f t="shared" si="47"/>
        <v>0</v>
      </c>
      <c r="R50" s="303"/>
      <c r="S50" s="306"/>
      <c r="T50" s="307" t="b">
        <f t="shared" si="6"/>
        <v>0</v>
      </c>
      <c r="U50" s="37">
        <f t="shared" si="48"/>
        <v>0</v>
      </c>
      <c r="V50" s="303"/>
      <c r="W50" s="308"/>
      <c r="X50" s="307" t="str">
        <f t="shared" si="8"/>
        <v>#</v>
      </c>
      <c r="Y50" s="38">
        <f t="shared" si="49"/>
        <v>0</v>
      </c>
      <c r="Z50" s="303"/>
      <c r="AA50" s="309"/>
      <c r="AB50" s="310" t="b">
        <f t="shared" si="10"/>
        <v>0</v>
      </c>
      <c r="AC50" s="37">
        <f t="shared" si="50"/>
        <v>0</v>
      </c>
      <c r="AD50" s="303"/>
      <c r="AE50" s="311"/>
      <c r="AF50" s="310" t="b">
        <f t="shared" si="12"/>
        <v>0</v>
      </c>
      <c r="AG50" s="37">
        <f t="shared" si="51"/>
        <v>0</v>
      </c>
      <c r="AH50" s="303"/>
      <c r="AI50" s="312"/>
      <c r="AJ50" s="313" t="b">
        <f t="shared" si="14"/>
        <v>0</v>
      </c>
      <c r="AK50" s="115">
        <f t="shared" si="52"/>
        <v>0</v>
      </c>
      <c r="AL50" s="121"/>
      <c r="AM50" s="129"/>
      <c r="AN50" s="313" t="b">
        <f t="shared" si="16"/>
        <v>0</v>
      </c>
      <c r="AO50" s="124">
        <f t="shared" si="53"/>
        <v>0</v>
      </c>
      <c r="AP50" s="299"/>
      <c r="AQ50" s="315" t="e">
        <f t="shared" si="17"/>
        <v>#DIV/0!</v>
      </c>
      <c r="AR50" s="317" t="str">
        <f t="shared" si="36"/>
        <v>*</v>
      </c>
      <c r="AS50" s="317" t="str">
        <f t="shared" si="37"/>
        <v>*</v>
      </c>
      <c r="AT50" s="317" t="str">
        <f t="shared" si="38"/>
        <v>*</v>
      </c>
      <c r="AU50" s="317" t="str">
        <f t="shared" si="39"/>
        <v>*</v>
      </c>
      <c r="AV50" s="317" t="str">
        <f t="shared" si="40"/>
        <v>*</v>
      </c>
      <c r="AW50" s="424" t="str">
        <f t="shared" si="41"/>
        <v>*</v>
      </c>
      <c r="AX50" s="318" t="str">
        <f t="shared" si="24"/>
        <v>*</v>
      </c>
      <c r="AZ50" s="100" t="e">
        <f t="shared" si="25"/>
        <v>#DIV/0!</v>
      </c>
      <c r="BA50" s="61">
        <v>39</v>
      </c>
      <c r="BB50" s="42"/>
      <c r="BC50" s="41" t="e">
        <f t="shared" si="42"/>
        <v>#DIV/0!</v>
      </c>
      <c r="BD50" s="41" t="e">
        <f t="shared" si="43"/>
        <v>#DIV/0!</v>
      </c>
      <c r="BE50" s="41" t="e">
        <f t="shared" si="28"/>
        <v>#DIV/0!</v>
      </c>
      <c r="BF50" s="41" t="e">
        <f t="shared" si="44"/>
        <v>#DIV/0!</v>
      </c>
      <c r="BG50" s="41" t="e">
        <f t="shared" si="45"/>
        <v>#DIV/0!</v>
      </c>
      <c r="BH50" s="41" t="e">
        <f t="shared" si="46"/>
        <v>#DIV/0!</v>
      </c>
      <c r="BI50" s="41" t="e">
        <f t="shared" si="32"/>
        <v>#DIV/0!</v>
      </c>
    </row>
    <row r="51" spans="1:61" ht="12.75">
      <c r="A51" s="298" t="s">
        <v>77</v>
      </c>
      <c r="B51" s="299"/>
      <c r="C51" s="299"/>
      <c r="D51" s="300"/>
      <c r="E51" s="301"/>
      <c r="F51" s="302"/>
      <c r="G51" s="30">
        <f t="shared" si="33"/>
        <v>0</v>
      </c>
      <c r="H51" s="10"/>
      <c r="I51" s="302"/>
      <c r="J51" s="30">
        <f t="shared" si="34"/>
        <v>0</v>
      </c>
      <c r="K51" s="10"/>
      <c r="L51" s="302"/>
      <c r="M51" s="30">
        <f t="shared" si="35"/>
        <v>0</v>
      </c>
      <c r="N51" s="303"/>
      <c r="O51" s="304"/>
      <c r="P51" s="305" t="b">
        <f t="shared" si="1"/>
        <v>0</v>
      </c>
      <c r="Q51" s="37">
        <f t="shared" si="47"/>
        <v>0</v>
      </c>
      <c r="R51" s="303"/>
      <c r="S51" s="306"/>
      <c r="T51" s="307" t="b">
        <f t="shared" si="6"/>
        <v>0</v>
      </c>
      <c r="U51" s="37">
        <f t="shared" si="48"/>
        <v>0</v>
      </c>
      <c r="V51" s="303"/>
      <c r="W51" s="308"/>
      <c r="X51" s="307" t="str">
        <f t="shared" si="8"/>
        <v>#</v>
      </c>
      <c r="Y51" s="38">
        <f t="shared" si="49"/>
        <v>0</v>
      </c>
      <c r="Z51" s="303"/>
      <c r="AA51" s="309"/>
      <c r="AB51" s="310" t="b">
        <f t="shared" si="10"/>
        <v>0</v>
      </c>
      <c r="AC51" s="37">
        <f t="shared" si="50"/>
        <v>0</v>
      </c>
      <c r="AD51" s="303"/>
      <c r="AE51" s="311"/>
      <c r="AF51" s="310" t="b">
        <f t="shared" si="12"/>
        <v>0</v>
      </c>
      <c r="AG51" s="37">
        <f t="shared" si="51"/>
        <v>0</v>
      </c>
      <c r="AH51" s="303"/>
      <c r="AI51" s="312"/>
      <c r="AJ51" s="313" t="b">
        <f t="shared" si="14"/>
        <v>0</v>
      </c>
      <c r="AK51" s="115">
        <f t="shared" si="52"/>
        <v>0</v>
      </c>
      <c r="AL51" s="121"/>
      <c r="AM51" s="129"/>
      <c r="AN51" s="313" t="b">
        <f t="shared" si="16"/>
        <v>0</v>
      </c>
      <c r="AO51" s="124">
        <f t="shared" si="53"/>
        <v>0</v>
      </c>
      <c r="AP51" s="299"/>
      <c r="AQ51" s="315" t="e">
        <f t="shared" si="17"/>
        <v>#DIV/0!</v>
      </c>
      <c r="AR51" s="317" t="str">
        <f t="shared" si="36"/>
        <v>*</v>
      </c>
      <c r="AS51" s="317" t="str">
        <f t="shared" si="37"/>
        <v>*</v>
      </c>
      <c r="AT51" s="317" t="str">
        <f t="shared" si="38"/>
        <v>*</v>
      </c>
      <c r="AU51" s="317" t="str">
        <f t="shared" si="39"/>
        <v>*</v>
      </c>
      <c r="AV51" s="317" t="str">
        <f t="shared" si="40"/>
        <v>*</v>
      </c>
      <c r="AW51" s="424" t="str">
        <f t="shared" si="41"/>
        <v>*</v>
      </c>
      <c r="AX51" s="318" t="str">
        <f t="shared" si="24"/>
        <v>*</v>
      </c>
      <c r="AZ51" s="100" t="e">
        <f t="shared" si="25"/>
        <v>#DIV/0!</v>
      </c>
      <c r="BA51" s="61">
        <v>40</v>
      </c>
      <c r="BB51" s="42"/>
      <c r="BC51" s="41" t="e">
        <f t="shared" si="42"/>
        <v>#DIV/0!</v>
      </c>
      <c r="BD51" s="41" t="e">
        <f t="shared" si="43"/>
        <v>#DIV/0!</v>
      </c>
      <c r="BE51" s="41" t="e">
        <f t="shared" si="28"/>
        <v>#DIV/0!</v>
      </c>
      <c r="BF51" s="41" t="e">
        <f t="shared" si="44"/>
        <v>#DIV/0!</v>
      </c>
      <c r="BG51" s="41" t="e">
        <f t="shared" si="45"/>
        <v>#DIV/0!</v>
      </c>
      <c r="BH51" s="41" t="e">
        <f t="shared" si="46"/>
        <v>#DIV/0!</v>
      </c>
      <c r="BI51" s="41" t="e">
        <f t="shared" si="32"/>
        <v>#DIV/0!</v>
      </c>
    </row>
    <row r="52" spans="1:61" ht="12.75">
      <c r="A52" s="298" t="s">
        <v>78</v>
      </c>
      <c r="B52" s="299"/>
      <c r="C52" s="299"/>
      <c r="D52" s="300"/>
      <c r="E52" s="301"/>
      <c r="F52" s="302"/>
      <c r="G52" s="30">
        <f t="shared" si="33"/>
        <v>0</v>
      </c>
      <c r="H52" s="10"/>
      <c r="I52" s="302"/>
      <c r="J52" s="30">
        <f t="shared" si="34"/>
        <v>0</v>
      </c>
      <c r="K52" s="10"/>
      <c r="L52" s="302"/>
      <c r="M52" s="30">
        <f t="shared" si="35"/>
        <v>0</v>
      </c>
      <c r="N52" s="303"/>
      <c r="O52" s="304"/>
      <c r="P52" s="305" t="b">
        <f t="shared" si="1"/>
        <v>0</v>
      </c>
      <c r="Q52" s="37">
        <f t="shared" si="47"/>
        <v>0</v>
      </c>
      <c r="R52" s="303"/>
      <c r="S52" s="306"/>
      <c r="T52" s="307" t="b">
        <f t="shared" si="6"/>
        <v>0</v>
      </c>
      <c r="U52" s="37">
        <f t="shared" si="48"/>
        <v>0</v>
      </c>
      <c r="V52" s="303"/>
      <c r="W52" s="308"/>
      <c r="X52" s="307" t="str">
        <f t="shared" si="8"/>
        <v>#</v>
      </c>
      <c r="Y52" s="38">
        <f t="shared" si="49"/>
        <v>0</v>
      </c>
      <c r="Z52" s="303"/>
      <c r="AA52" s="309"/>
      <c r="AB52" s="310" t="b">
        <f t="shared" si="10"/>
        <v>0</v>
      </c>
      <c r="AC52" s="37">
        <f t="shared" si="50"/>
        <v>0</v>
      </c>
      <c r="AD52" s="303"/>
      <c r="AE52" s="311"/>
      <c r="AF52" s="310" t="b">
        <f t="shared" si="12"/>
        <v>0</v>
      </c>
      <c r="AG52" s="37">
        <f t="shared" si="51"/>
        <v>0</v>
      </c>
      <c r="AH52" s="303"/>
      <c r="AI52" s="312"/>
      <c r="AJ52" s="313" t="b">
        <f t="shared" si="14"/>
        <v>0</v>
      </c>
      <c r="AK52" s="115">
        <f t="shared" si="52"/>
        <v>0</v>
      </c>
      <c r="AL52" s="121"/>
      <c r="AM52" s="129"/>
      <c r="AN52" s="313" t="b">
        <f t="shared" si="16"/>
        <v>0</v>
      </c>
      <c r="AO52" s="124">
        <f t="shared" si="53"/>
        <v>0</v>
      </c>
      <c r="AP52" s="299"/>
      <c r="AQ52" s="315" t="e">
        <f t="shared" si="17"/>
        <v>#DIV/0!</v>
      </c>
      <c r="AR52" s="317" t="str">
        <f t="shared" si="36"/>
        <v>*</v>
      </c>
      <c r="AS52" s="317" t="str">
        <f t="shared" si="37"/>
        <v>*</v>
      </c>
      <c r="AT52" s="317" t="str">
        <f t="shared" si="38"/>
        <v>*</v>
      </c>
      <c r="AU52" s="317" t="str">
        <f t="shared" si="39"/>
        <v>*</v>
      </c>
      <c r="AV52" s="317" t="str">
        <f t="shared" si="40"/>
        <v>*</v>
      </c>
      <c r="AW52" s="424" t="str">
        <f t="shared" si="41"/>
        <v>*</v>
      </c>
      <c r="AX52" s="318" t="str">
        <f t="shared" si="24"/>
        <v>*</v>
      </c>
      <c r="AZ52" s="100" t="e">
        <f t="shared" si="25"/>
        <v>#DIV/0!</v>
      </c>
      <c r="BA52" s="61">
        <v>41</v>
      </c>
      <c r="BB52" s="42"/>
      <c r="BC52" s="41" t="e">
        <f t="shared" si="42"/>
        <v>#DIV/0!</v>
      </c>
      <c r="BD52" s="41" t="e">
        <f t="shared" si="43"/>
        <v>#DIV/0!</v>
      </c>
      <c r="BE52" s="41" t="e">
        <f t="shared" si="28"/>
        <v>#DIV/0!</v>
      </c>
      <c r="BF52" s="41" t="e">
        <f t="shared" si="44"/>
        <v>#DIV/0!</v>
      </c>
      <c r="BG52" s="41" t="e">
        <f t="shared" si="45"/>
        <v>#DIV/0!</v>
      </c>
      <c r="BH52" s="41" t="e">
        <f t="shared" si="46"/>
        <v>#DIV/0!</v>
      </c>
      <c r="BI52" s="41" t="e">
        <f t="shared" si="32"/>
        <v>#DIV/0!</v>
      </c>
    </row>
    <row r="53" spans="1:61" ht="12.75">
      <c r="A53" s="298" t="s">
        <v>79</v>
      </c>
      <c r="B53" s="299"/>
      <c r="C53" s="299"/>
      <c r="D53" s="300"/>
      <c r="E53" s="301"/>
      <c r="F53" s="302"/>
      <c r="G53" s="30">
        <f t="shared" si="33"/>
        <v>0</v>
      </c>
      <c r="H53" s="10"/>
      <c r="I53" s="302"/>
      <c r="J53" s="30">
        <f t="shared" si="34"/>
        <v>0</v>
      </c>
      <c r="K53" s="10"/>
      <c r="L53" s="302"/>
      <c r="M53" s="30">
        <f t="shared" si="35"/>
        <v>0</v>
      </c>
      <c r="N53" s="303"/>
      <c r="O53" s="304"/>
      <c r="P53" s="305" t="b">
        <f t="shared" si="1"/>
        <v>0</v>
      </c>
      <c r="Q53" s="37">
        <f t="shared" si="47"/>
        <v>0</v>
      </c>
      <c r="R53" s="303"/>
      <c r="S53" s="306"/>
      <c r="T53" s="307" t="b">
        <f t="shared" si="6"/>
        <v>0</v>
      </c>
      <c r="U53" s="37">
        <f t="shared" si="48"/>
        <v>0</v>
      </c>
      <c r="V53" s="303"/>
      <c r="W53" s="308"/>
      <c r="X53" s="307" t="str">
        <f t="shared" si="8"/>
        <v>#</v>
      </c>
      <c r="Y53" s="38">
        <f t="shared" si="49"/>
        <v>0</v>
      </c>
      <c r="Z53" s="303"/>
      <c r="AA53" s="309"/>
      <c r="AB53" s="310" t="b">
        <f t="shared" si="10"/>
        <v>0</v>
      </c>
      <c r="AC53" s="37">
        <f t="shared" si="50"/>
        <v>0</v>
      </c>
      <c r="AD53" s="303"/>
      <c r="AE53" s="311"/>
      <c r="AF53" s="310" t="b">
        <f t="shared" si="12"/>
        <v>0</v>
      </c>
      <c r="AG53" s="37">
        <f t="shared" si="51"/>
        <v>0</v>
      </c>
      <c r="AH53" s="303"/>
      <c r="AI53" s="312"/>
      <c r="AJ53" s="313" t="b">
        <f t="shared" si="14"/>
        <v>0</v>
      </c>
      <c r="AK53" s="115">
        <f t="shared" si="52"/>
        <v>0</v>
      </c>
      <c r="AL53" s="121"/>
      <c r="AM53" s="129"/>
      <c r="AN53" s="313" t="b">
        <f t="shared" si="16"/>
        <v>0</v>
      </c>
      <c r="AO53" s="124">
        <f t="shared" si="53"/>
        <v>0</v>
      </c>
      <c r="AP53" s="299"/>
      <c r="AQ53" s="315" t="e">
        <f t="shared" si="17"/>
        <v>#DIV/0!</v>
      </c>
      <c r="AR53" s="317" t="str">
        <f t="shared" si="36"/>
        <v>*</v>
      </c>
      <c r="AS53" s="317" t="str">
        <f t="shared" si="37"/>
        <v>*</v>
      </c>
      <c r="AT53" s="317" t="str">
        <f t="shared" si="38"/>
        <v>*</v>
      </c>
      <c r="AU53" s="317" t="str">
        <f t="shared" si="39"/>
        <v>*</v>
      </c>
      <c r="AV53" s="317" t="str">
        <f t="shared" si="40"/>
        <v>*</v>
      </c>
      <c r="AW53" s="424" t="str">
        <f t="shared" si="41"/>
        <v>*</v>
      </c>
      <c r="AX53" s="318" t="str">
        <f t="shared" si="24"/>
        <v>*</v>
      </c>
      <c r="AZ53" s="100" t="e">
        <f t="shared" si="25"/>
        <v>#DIV/0!</v>
      </c>
      <c r="BA53" s="61">
        <v>42</v>
      </c>
      <c r="BB53" s="42"/>
      <c r="BC53" s="41" t="e">
        <f t="shared" si="42"/>
        <v>#DIV/0!</v>
      </c>
      <c r="BD53" s="41" t="e">
        <f t="shared" si="43"/>
        <v>#DIV/0!</v>
      </c>
      <c r="BE53" s="41" t="e">
        <f t="shared" si="28"/>
        <v>#DIV/0!</v>
      </c>
      <c r="BF53" s="41" t="e">
        <f t="shared" si="44"/>
        <v>#DIV/0!</v>
      </c>
      <c r="BG53" s="41" t="e">
        <f t="shared" si="45"/>
        <v>#DIV/0!</v>
      </c>
      <c r="BH53" s="41" t="e">
        <f t="shared" si="46"/>
        <v>#DIV/0!</v>
      </c>
      <c r="BI53" s="41" t="e">
        <f t="shared" si="32"/>
        <v>#DIV/0!</v>
      </c>
    </row>
    <row r="54" spans="1:61" ht="12.75">
      <c r="A54" s="298" t="s">
        <v>80</v>
      </c>
      <c r="B54" s="299"/>
      <c r="C54" s="299"/>
      <c r="D54" s="300"/>
      <c r="E54" s="301"/>
      <c r="F54" s="302"/>
      <c r="G54" s="30">
        <f t="shared" si="33"/>
        <v>0</v>
      </c>
      <c r="H54" s="10"/>
      <c r="I54" s="302"/>
      <c r="J54" s="30">
        <f t="shared" si="34"/>
        <v>0</v>
      </c>
      <c r="K54" s="10"/>
      <c r="L54" s="302"/>
      <c r="M54" s="30">
        <f t="shared" si="35"/>
        <v>0</v>
      </c>
      <c r="N54" s="303"/>
      <c r="O54" s="304"/>
      <c r="P54" s="305" t="b">
        <f t="shared" si="1"/>
        <v>0</v>
      </c>
      <c r="Q54" s="37">
        <f t="shared" si="47"/>
        <v>0</v>
      </c>
      <c r="R54" s="303"/>
      <c r="S54" s="306"/>
      <c r="T54" s="307" t="b">
        <f t="shared" si="6"/>
        <v>0</v>
      </c>
      <c r="U54" s="37">
        <f t="shared" si="48"/>
        <v>0</v>
      </c>
      <c r="V54" s="303"/>
      <c r="W54" s="308"/>
      <c r="X54" s="307" t="str">
        <f t="shared" si="8"/>
        <v>#</v>
      </c>
      <c r="Y54" s="38">
        <f t="shared" si="49"/>
        <v>0</v>
      </c>
      <c r="Z54" s="303"/>
      <c r="AA54" s="309"/>
      <c r="AB54" s="310" t="b">
        <f t="shared" si="10"/>
        <v>0</v>
      </c>
      <c r="AC54" s="37">
        <f t="shared" si="50"/>
        <v>0</v>
      </c>
      <c r="AD54" s="303"/>
      <c r="AE54" s="311"/>
      <c r="AF54" s="310" t="b">
        <f t="shared" si="12"/>
        <v>0</v>
      </c>
      <c r="AG54" s="37">
        <f t="shared" si="51"/>
        <v>0</v>
      </c>
      <c r="AH54" s="303"/>
      <c r="AI54" s="312"/>
      <c r="AJ54" s="313" t="b">
        <f t="shared" si="14"/>
        <v>0</v>
      </c>
      <c r="AK54" s="115">
        <f t="shared" si="52"/>
        <v>0</v>
      </c>
      <c r="AL54" s="121"/>
      <c r="AM54" s="129"/>
      <c r="AN54" s="313" t="b">
        <f t="shared" si="16"/>
        <v>0</v>
      </c>
      <c r="AO54" s="124">
        <f t="shared" si="53"/>
        <v>0</v>
      </c>
      <c r="AP54" s="299"/>
      <c r="AQ54" s="315" t="e">
        <f t="shared" si="17"/>
        <v>#DIV/0!</v>
      </c>
      <c r="AR54" s="317" t="str">
        <f t="shared" si="36"/>
        <v>*</v>
      </c>
      <c r="AS54" s="317" t="str">
        <f t="shared" si="37"/>
        <v>*</v>
      </c>
      <c r="AT54" s="317" t="str">
        <f t="shared" si="38"/>
        <v>*</v>
      </c>
      <c r="AU54" s="317" t="str">
        <f t="shared" si="39"/>
        <v>*</v>
      </c>
      <c r="AV54" s="317" t="str">
        <f t="shared" si="40"/>
        <v>*</v>
      </c>
      <c r="AW54" s="424" t="str">
        <f t="shared" si="41"/>
        <v>*</v>
      </c>
      <c r="AX54" s="318" t="str">
        <f t="shared" si="24"/>
        <v>*</v>
      </c>
      <c r="AZ54" s="100" t="e">
        <f t="shared" si="25"/>
        <v>#DIV/0!</v>
      </c>
      <c r="BA54" s="61">
        <v>43</v>
      </c>
      <c r="BB54" s="42"/>
      <c r="BC54" s="41" t="e">
        <f t="shared" si="42"/>
        <v>#DIV/0!</v>
      </c>
      <c r="BD54" s="41" t="e">
        <f t="shared" si="43"/>
        <v>#DIV/0!</v>
      </c>
      <c r="BE54" s="41" t="e">
        <f t="shared" si="28"/>
        <v>#DIV/0!</v>
      </c>
      <c r="BF54" s="41" t="e">
        <f t="shared" si="44"/>
        <v>#DIV/0!</v>
      </c>
      <c r="BG54" s="41" t="e">
        <f t="shared" si="45"/>
        <v>#DIV/0!</v>
      </c>
      <c r="BH54" s="41" t="e">
        <f t="shared" si="46"/>
        <v>#DIV/0!</v>
      </c>
      <c r="BI54" s="41" t="e">
        <f t="shared" si="32"/>
        <v>#DIV/0!</v>
      </c>
    </row>
    <row r="55" spans="1:61" ht="12.75">
      <c r="A55" s="298" t="s">
        <v>81</v>
      </c>
      <c r="B55" s="299"/>
      <c r="C55" s="299"/>
      <c r="D55" s="300"/>
      <c r="E55" s="301"/>
      <c r="F55" s="302"/>
      <c r="G55" s="30">
        <f t="shared" si="33"/>
        <v>0</v>
      </c>
      <c r="H55" s="10"/>
      <c r="I55" s="302"/>
      <c r="J55" s="30">
        <f t="shared" si="34"/>
        <v>0</v>
      </c>
      <c r="K55" s="10"/>
      <c r="L55" s="302"/>
      <c r="M55" s="30">
        <f t="shared" si="35"/>
        <v>0</v>
      </c>
      <c r="N55" s="303"/>
      <c r="O55" s="304"/>
      <c r="P55" s="305" t="b">
        <f t="shared" si="1"/>
        <v>0</v>
      </c>
      <c r="Q55" s="37">
        <f t="shared" si="47"/>
        <v>0</v>
      </c>
      <c r="R55" s="303"/>
      <c r="S55" s="306"/>
      <c r="T55" s="307" t="b">
        <f t="shared" si="6"/>
        <v>0</v>
      </c>
      <c r="U55" s="37">
        <f t="shared" si="48"/>
        <v>0</v>
      </c>
      <c r="V55" s="303"/>
      <c r="W55" s="308"/>
      <c r="X55" s="307" t="str">
        <f t="shared" si="8"/>
        <v>#</v>
      </c>
      <c r="Y55" s="38">
        <f t="shared" si="49"/>
        <v>0</v>
      </c>
      <c r="Z55" s="303"/>
      <c r="AA55" s="309"/>
      <c r="AB55" s="310" t="b">
        <f t="shared" si="10"/>
        <v>0</v>
      </c>
      <c r="AC55" s="37">
        <f t="shared" si="50"/>
        <v>0</v>
      </c>
      <c r="AD55" s="303"/>
      <c r="AE55" s="311"/>
      <c r="AF55" s="310" t="b">
        <f t="shared" si="12"/>
        <v>0</v>
      </c>
      <c r="AG55" s="37">
        <f t="shared" si="51"/>
        <v>0</v>
      </c>
      <c r="AH55" s="303"/>
      <c r="AI55" s="312"/>
      <c r="AJ55" s="313" t="b">
        <f t="shared" si="14"/>
        <v>0</v>
      </c>
      <c r="AK55" s="115">
        <f t="shared" si="52"/>
        <v>0</v>
      </c>
      <c r="AL55" s="121"/>
      <c r="AM55" s="129"/>
      <c r="AN55" s="313" t="b">
        <f t="shared" si="16"/>
        <v>0</v>
      </c>
      <c r="AO55" s="124">
        <f t="shared" si="53"/>
        <v>0</v>
      </c>
      <c r="AP55" s="299"/>
      <c r="AQ55" s="315" t="e">
        <f t="shared" si="17"/>
        <v>#DIV/0!</v>
      </c>
      <c r="AR55" s="317" t="str">
        <f t="shared" si="36"/>
        <v>*</v>
      </c>
      <c r="AS55" s="317" t="str">
        <f t="shared" si="37"/>
        <v>*</v>
      </c>
      <c r="AT55" s="317" t="str">
        <f t="shared" si="38"/>
        <v>*</v>
      </c>
      <c r="AU55" s="317" t="str">
        <f t="shared" si="39"/>
        <v>*</v>
      </c>
      <c r="AV55" s="317" t="str">
        <f t="shared" si="40"/>
        <v>*</v>
      </c>
      <c r="AW55" s="424" t="str">
        <f t="shared" si="41"/>
        <v>*</v>
      </c>
      <c r="AX55" s="318" t="str">
        <f t="shared" si="24"/>
        <v>*</v>
      </c>
      <c r="AZ55" s="100" t="e">
        <f t="shared" si="25"/>
        <v>#DIV/0!</v>
      </c>
      <c r="BA55" s="61">
        <v>44</v>
      </c>
      <c r="BB55" s="42"/>
      <c r="BC55" s="41" t="e">
        <f t="shared" si="42"/>
        <v>#DIV/0!</v>
      </c>
      <c r="BD55" s="41" t="e">
        <f t="shared" si="43"/>
        <v>#DIV/0!</v>
      </c>
      <c r="BE55" s="41" t="e">
        <f t="shared" si="28"/>
        <v>#DIV/0!</v>
      </c>
      <c r="BF55" s="41" t="e">
        <f t="shared" si="44"/>
        <v>#DIV/0!</v>
      </c>
      <c r="BG55" s="41" t="e">
        <f t="shared" si="45"/>
        <v>#DIV/0!</v>
      </c>
      <c r="BH55" s="41" t="e">
        <f t="shared" si="46"/>
        <v>#DIV/0!</v>
      </c>
      <c r="BI55" s="41" t="e">
        <f t="shared" si="32"/>
        <v>#DIV/0!</v>
      </c>
    </row>
    <row r="56" spans="1:61" ht="12.75">
      <c r="A56" s="298" t="s">
        <v>82</v>
      </c>
      <c r="B56" s="299"/>
      <c r="C56" s="299"/>
      <c r="D56" s="300"/>
      <c r="E56" s="301"/>
      <c r="F56" s="302"/>
      <c r="G56" s="30">
        <f t="shared" si="33"/>
        <v>0</v>
      </c>
      <c r="H56" s="10"/>
      <c r="I56" s="302"/>
      <c r="J56" s="30">
        <f t="shared" si="34"/>
        <v>0</v>
      </c>
      <c r="K56" s="10"/>
      <c r="L56" s="302"/>
      <c r="M56" s="30">
        <f t="shared" si="35"/>
        <v>0</v>
      </c>
      <c r="N56" s="303"/>
      <c r="O56" s="304"/>
      <c r="P56" s="305" t="b">
        <f t="shared" si="1"/>
        <v>0</v>
      </c>
      <c r="Q56" s="37">
        <f t="shared" si="47"/>
        <v>0</v>
      </c>
      <c r="R56" s="303"/>
      <c r="S56" s="306"/>
      <c r="T56" s="307" t="b">
        <f t="shared" si="6"/>
        <v>0</v>
      </c>
      <c r="U56" s="37">
        <f t="shared" si="48"/>
        <v>0</v>
      </c>
      <c r="V56" s="303"/>
      <c r="W56" s="308"/>
      <c r="X56" s="307" t="str">
        <f t="shared" si="8"/>
        <v>#</v>
      </c>
      <c r="Y56" s="38">
        <f t="shared" si="49"/>
        <v>0</v>
      </c>
      <c r="Z56" s="303"/>
      <c r="AA56" s="309"/>
      <c r="AB56" s="310" t="b">
        <f t="shared" si="10"/>
        <v>0</v>
      </c>
      <c r="AC56" s="37">
        <f t="shared" si="50"/>
        <v>0</v>
      </c>
      <c r="AD56" s="303"/>
      <c r="AE56" s="311"/>
      <c r="AF56" s="310" t="b">
        <f t="shared" si="12"/>
        <v>0</v>
      </c>
      <c r="AG56" s="37">
        <f t="shared" si="51"/>
        <v>0</v>
      </c>
      <c r="AH56" s="303"/>
      <c r="AI56" s="312"/>
      <c r="AJ56" s="313" t="b">
        <f t="shared" si="14"/>
        <v>0</v>
      </c>
      <c r="AK56" s="115">
        <f t="shared" si="52"/>
        <v>0</v>
      </c>
      <c r="AL56" s="121"/>
      <c r="AM56" s="129"/>
      <c r="AN56" s="313" t="b">
        <f t="shared" si="16"/>
        <v>0</v>
      </c>
      <c r="AO56" s="124">
        <f t="shared" si="53"/>
        <v>0</v>
      </c>
      <c r="AP56" s="299"/>
      <c r="AQ56" s="315" t="e">
        <f t="shared" si="17"/>
        <v>#DIV/0!</v>
      </c>
      <c r="AR56" s="317" t="str">
        <f t="shared" si="36"/>
        <v>*</v>
      </c>
      <c r="AS56" s="317" t="str">
        <f t="shared" si="37"/>
        <v>*</v>
      </c>
      <c r="AT56" s="317" t="str">
        <f t="shared" si="38"/>
        <v>*</v>
      </c>
      <c r="AU56" s="317" t="str">
        <f t="shared" si="39"/>
        <v>*</v>
      </c>
      <c r="AV56" s="317" t="str">
        <f t="shared" si="40"/>
        <v>*</v>
      </c>
      <c r="AW56" s="424" t="str">
        <f t="shared" si="41"/>
        <v>*</v>
      </c>
      <c r="AX56" s="318" t="str">
        <f t="shared" si="24"/>
        <v>*</v>
      </c>
      <c r="AZ56" s="100" t="e">
        <f t="shared" si="25"/>
        <v>#DIV/0!</v>
      </c>
      <c r="BA56" s="61">
        <v>45</v>
      </c>
      <c r="BB56" s="42"/>
      <c r="BC56" s="41" t="e">
        <f t="shared" si="42"/>
        <v>#DIV/0!</v>
      </c>
      <c r="BD56" s="41" t="e">
        <f t="shared" si="43"/>
        <v>#DIV/0!</v>
      </c>
      <c r="BE56" s="41" t="e">
        <f t="shared" si="28"/>
        <v>#DIV/0!</v>
      </c>
      <c r="BF56" s="41" t="e">
        <f t="shared" si="44"/>
        <v>#DIV/0!</v>
      </c>
      <c r="BG56" s="41" t="e">
        <f t="shared" si="45"/>
        <v>#DIV/0!</v>
      </c>
      <c r="BH56" s="41" t="e">
        <f t="shared" si="46"/>
        <v>#DIV/0!</v>
      </c>
      <c r="BI56" s="41" t="e">
        <f t="shared" si="32"/>
        <v>#DIV/0!</v>
      </c>
    </row>
    <row r="57" spans="1:61" ht="12.75">
      <c r="A57" s="298" t="s">
        <v>83</v>
      </c>
      <c r="B57" s="299"/>
      <c r="C57" s="299"/>
      <c r="D57" s="300"/>
      <c r="E57" s="301"/>
      <c r="F57" s="302"/>
      <c r="G57" s="30">
        <f t="shared" si="33"/>
        <v>0</v>
      </c>
      <c r="H57" s="10"/>
      <c r="I57" s="302"/>
      <c r="J57" s="30">
        <f t="shared" si="34"/>
        <v>0</v>
      </c>
      <c r="K57" s="10"/>
      <c r="L57" s="302"/>
      <c r="M57" s="30">
        <f t="shared" si="35"/>
        <v>0</v>
      </c>
      <c r="N57" s="303"/>
      <c r="O57" s="304"/>
      <c r="P57" s="305" t="b">
        <f t="shared" si="1"/>
        <v>0</v>
      </c>
      <c r="Q57" s="37">
        <f t="shared" si="47"/>
        <v>0</v>
      </c>
      <c r="R57" s="303"/>
      <c r="S57" s="306"/>
      <c r="T57" s="307" t="b">
        <f t="shared" si="6"/>
        <v>0</v>
      </c>
      <c r="U57" s="37">
        <f t="shared" si="48"/>
        <v>0</v>
      </c>
      <c r="V57" s="303"/>
      <c r="W57" s="308"/>
      <c r="X57" s="307" t="str">
        <f t="shared" si="8"/>
        <v>#</v>
      </c>
      <c r="Y57" s="38">
        <f t="shared" si="49"/>
        <v>0</v>
      </c>
      <c r="Z57" s="303"/>
      <c r="AA57" s="309"/>
      <c r="AB57" s="310" t="b">
        <f t="shared" si="10"/>
        <v>0</v>
      </c>
      <c r="AC57" s="37">
        <f t="shared" si="50"/>
        <v>0</v>
      </c>
      <c r="AD57" s="303"/>
      <c r="AE57" s="311"/>
      <c r="AF57" s="310" t="b">
        <f t="shared" si="12"/>
        <v>0</v>
      </c>
      <c r="AG57" s="37">
        <f t="shared" si="51"/>
        <v>0</v>
      </c>
      <c r="AH57" s="303"/>
      <c r="AI57" s="312"/>
      <c r="AJ57" s="313" t="b">
        <f t="shared" si="14"/>
        <v>0</v>
      </c>
      <c r="AK57" s="115">
        <f t="shared" si="52"/>
        <v>0</v>
      </c>
      <c r="AL57" s="121"/>
      <c r="AM57" s="129"/>
      <c r="AN57" s="313" t="b">
        <f t="shared" si="16"/>
        <v>0</v>
      </c>
      <c r="AO57" s="124">
        <f t="shared" si="53"/>
        <v>0</v>
      </c>
      <c r="AP57" s="299"/>
      <c r="AQ57" s="315" t="e">
        <f t="shared" si="17"/>
        <v>#DIV/0!</v>
      </c>
      <c r="AR57" s="317" t="str">
        <f t="shared" si="36"/>
        <v>*</v>
      </c>
      <c r="AS57" s="317" t="str">
        <f t="shared" si="37"/>
        <v>*</v>
      </c>
      <c r="AT57" s="317" t="str">
        <f t="shared" si="38"/>
        <v>*</v>
      </c>
      <c r="AU57" s="317" t="str">
        <f t="shared" si="39"/>
        <v>*</v>
      </c>
      <c r="AV57" s="317" t="str">
        <f t="shared" si="40"/>
        <v>*</v>
      </c>
      <c r="AW57" s="424" t="str">
        <f t="shared" si="41"/>
        <v>*</v>
      </c>
      <c r="AX57" s="318" t="str">
        <f t="shared" si="24"/>
        <v>*</v>
      </c>
      <c r="AZ57" s="100" t="e">
        <f t="shared" si="25"/>
        <v>#DIV/0!</v>
      </c>
      <c r="BA57" s="61">
        <v>46</v>
      </c>
      <c r="BB57" s="42"/>
      <c r="BC57" s="41" t="e">
        <f t="shared" si="42"/>
        <v>#DIV/0!</v>
      </c>
      <c r="BD57" s="41" t="e">
        <f t="shared" si="43"/>
        <v>#DIV/0!</v>
      </c>
      <c r="BE57" s="41" t="e">
        <f t="shared" si="28"/>
        <v>#DIV/0!</v>
      </c>
      <c r="BF57" s="41" t="e">
        <f t="shared" si="44"/>
        <v>#DIV/0!</v>
      </c>
      <c r="BG57" s="41" t="e">
        <f t="shared" si="45"/>
        <v>#DIV/0!</v>
      </c>
      <c r="BH57" s="41" t="e">
        <f t="shared" si="46"/>
        <v>#DIV/0!</v>
      </c>
      <c r="BI57" s="41" t="e">
        <f t="shared" si="32"/>
        <v>#DIV/0!</v>
      </c>
    </row>
    <row r="58" spans="1:61" ht="12.75">
      <c r="A58" s="298" t="s">
        <v>84</v>
      </c>
      <c r="B58" s="299"/>
      <c r="C58" s="299"/>
      <c r="D58" s="300"/>
      <c r="E58" s="301"/>
      <c r="F58" s="302"/>
      <c r="G58" s="30">
        <f t="shared" si="33"/>
        <v>0</v>
      </c>
      <c r="H58" s="10"/>
      <c r="I58" s="302"/>
      <c r="J58" s="30">
        <f t="shared" si="34"/>
        <v>0</v>
      </c>
      <c r="K58" s="10"/>
      <c r="L58" s="302"/>
      <c r="M58" s="30">
        <f t="shared" si="35"/>
        <v>0</v>
      </c>
      <c r="N58" s="303"/>
      <c r="O58" s="304"/>
      <c r="P58" s="305" t="b">
        <f t="shared" si="1"/>
        <v>0</v>
      </c>
      <c r="Q58" s="37">
        <f t="shared" si="47"/>
        <v>0</v>
      </c>
      <c r="R58" s="303"/>
      <c r="S58" s="306"/>
      <c r="T58" s="307" t="b">
        <f t="shared" si="6"/>
        <v>0</v>
      </c>
      <c r="U58" s="37">
        <f t="shared" si="48"/>
        <v>0</v>
      </c>
      <c r="V58" s="303"/>
      <c r="W58" s="308"/>
      <c r="X58" s="307" t="str">
        <f t="shared" si="8"/>
        <v>#</v>
      </c>
      <c r="Y58" s="38">
        <f t="shared" si="49"/>
        <v>0</v>
      </c>
      <c r="Z58" s="303"/>
      <c r="AA58" s="309"/>
      <c r="AB58" s="310" t="b">
        <f t="shared" si="10"/>
        <v>0</v>
      </c>
      <c r="AC58" s="37">
        <f t="shared" si="50"/>
        <v>0</v>
      </c>
      <c r="AD58" s="303"/>
      <c r="AE58" s="311"/>
      <c r="AF58" s="310" t="b">
        <f t="shared" si="12"/>
        <v>0</v>
      </c>
      <c r="AG58" s="37">
        <f t="shared" si="51"/>
        <v>0</v>
      </c>
      <c r="AH58" s="303"/>
      <c r="AI58" s="312"/>
      <c r="AJ58" s="313" t="b">
        <f t="shared" si="14"/>
        <v>0</v>
      </c>
      <c r="AK58" s="115">
        <f t="shared" si="52"/>
        <v>0</v>
      </c>
      <c r="AL58" s="121"/>
      <c r="AM58" s="129"/>
      <c r="AN58" s="313" t="b">
        <f t="shared" si="16"/>
        <v>0</v>
      </c>
      <c r="AO58" s="124">
        <f t="shared" si="53"/>
        <v>0</v>
      </c>
      <c r="AP58" s="299"/>
      <c r="AQ58" s="315" t="e">
        <f t="shared" si="17"/>
        <v>#DIV/0!</v>
      </c>
      <c r="AR58" s="317" t="str">
        <f t="shared" si="36"/>
        <v>*</v>
      </c>
      <c r="AS58" s="317" t="str">
        <f t="shared" si="37"/>
        <v>*</v>
      </c>
      <c r="AT58" s="317" t="str">
        <f t="shared" si="38"/>
        <v>*</v>
      </c>
      <c r="AU58" s="317" t="str">
        <f t="shared" si="39"/>
        <v>*</v>
      </c>
      <c r="AV58" s="317" t="str">
        <f t="shared" si="40"/>
        <v>*</v>
      </c>
      <c r="AW58" s="424" t="str">
        <f t="shared" si="41"/>
        <v>*</v>
      </c>
      <c r="AX58" s="318" t="str">
        <f t="shared" si="24"/>
        <v>*</v>
      </c>
      <c r="AZ58" s="100" t="e">
        <f t="shared" si="25"/>
        <v>#DIV/0!</v>
      </c>
      <c r="BA58" s="61">
        <v>47</v>
      </c>
      <c r="BB58" s="42"/>
      <c r="BC58" s="41" t="e">
        <f t="shared" si="42"/>
        <v>#DIV/0!</v>
      </c>
      <c r="BD58" s="41" t="e">
        <f t="shared" si="43"/>
        <v>#DIV/0!</v>
      </c>
      <c r="BE58" s="41" t="e">
        <f t="shared" si="28"/>
        <v>#DIV/0!</v>
      </c>
      <c r="BF58" s="41" t="e">
        <f t="shared" si="44"/>
        <v>#DIV/0!</v>
      </c>
      <c r="BG58" s="41" t="e">
        <f t="shared" si="45"/>
        <v>#DIV/0!</v>
      </c>
      <c r="BH58" s="41" t="e">
        <f t="shared" si="46"/>
        <v>#DIV/0!</v>
      </c>
      <c r="BI58" s="41" t="e">
        <f t="shared" si="32"/>
        <v>#DIV/0!</v>
      </c>
    </row>
    <row r="59" spans="1:61" ht="12.75">
      <c r="A59" s="298" t="s">
        <v>85</v>
      </c>
      <c r="B59" s="299"/>
      <c r="C59" s="299"/>
      <c r="D59" s="300"/>
      <c r="E59" s="301"/>
      <c r="F59" s="302"/>
      <c r="G59" s="30">
        <f t="shared" si="33"/>
        <v>0</v>
      </c>
      <c r="H59" s="10"/>
      <c r="I59" s="302"/>
      <c r="J59" s="30">
        <f t="shared" si="34"/>
        <v>0</v>
      </c>
      <c r="K59" s="10"/>
      <c r="L59" s="302"/>
      <c r="M59" s="30">
        <f t="shared" si="35"/>
        <v>0</v>
      </c>
      <c r="N59" s="303"/>
      <c r="O59" s="304"/>
      <c r="P59" s="305" t="b">
        <f t="shared" si="1"/>
        <v>0</v>
      </c>
      <c r="Q59" s="37">
        <f t="shared" si="47"/>
        <v>0</v>
      </c>
      <c r="R59" s="303"/>
      <c r="S59" s="306"/>
      <c r="T59" s="307" t="b">
        <f t="shared" si="6"/>
        <v>0</v>
      </c>
      <c r="U59" s="37">
        <f t="shared" si="48"/>
        <v>0</v>
      </c>
      <c r="V59" s="303"/>
      <c r="W59" s="308"/>
      <c r="X59" s="307" t="str">
        <f t="shared" si="8"/>
        <v>#</v>
      </c>
      <c r="Y59" s="38">
        <f t="shared" si="49"/>
        <v>0</v>
      </c>
      <c r="Z59" s="303"/>
      <c r="AA59" s="309"/>
      <c r="AB59" s="310" t="b">
        <f t="shared" si="10"/>
        <v>0</v>
      </c>
      <c r="AC59" s="37">
        <f t="shared" si="50"/>
        <v>0</v>
      </c>
      <c r="AD59" s="303"/>
      <c r="AE59" s="311"/>
      <c r="AF59" s="310" t="b">
        <f t="shared" si="12"/>
        <v>0</v>
      </c>
      <c r="AG59" s="37">
        <f t="shared" si="51"/>
        <v>0</v>
      </c>
      <c r="AH59" s="303"/>
      <c r="AI59" s="312"/>
      <c r="AJ59" s="313" t="b">
        <f t="shared" si="14"/>
        <v>0</v>
      </c>
      <c r="AK59" s="115">
        <f t="shared" si="52"/>
        <v>0</v>
      </c>
      <c r="AL59" s="121"/>
      <c r="AM59" s="129"/>
      <c r="AN59" s="313" t="b">
        <f t="shared" si="16"/>
        <v>0</v>
      </c>
      <c r="AO59" s="124">
        <f t="shared" si="53"/>
        <v>0</v>
      </c>
      <c r="AP59" s="299"/>
      <c r="AQ59" s="315" t="e">
        <f t="shared" si="17"/>
        <v>#DIV/0!</v>
      </c>
      <c r="AR59" s="317" t="str">
        <f t="shared" si="36"/>
        <v>*</v>
      </c>
      <c r="AS59" s="317" t="str">
        <f t="shared" si="37"/>
        <v>*</v>
      </c>
      <c r="AT59" s="317" t="str">
        <f t="shared" si="38"/>
        <v>*</v>
      </c>
      <c r="AU59" s="317" t="str">
        <f t="shared" si="39"/>
        <v>*</v>
      </c>
      <c r="AV59" s="317" t="str">
        <f t="shared" si="40"/>
        <v>*</v>
      </c>
      <c r="AW59" s="424" t="str">
        <f t="shared" si="41"/>
        <v>*</v>
      </c>
      <c r="AX59" s="318" t="str">
        <f t="shared" si="24"/>
        <v>*</v>
      </c>
      <c r="AZ59" s="100" t="e">
        <f t="shared" si="25"/>
        <v>#DIV/0!</v>
      </c>
      <c r="BA59" s="61">
        <v>48</v>
      </c>
      <c r="BB59" s="42"/>
      <c r="BC59" s="41" t="e">
        <f t="shared" si="42"/>
        <v>#DIV/0!</v>
      </c>
      <c r="BD59" s="41" t="e">
        <f t="shared" si="43"/>
        <v>#DIV/0!</v>
      </c>
      <c r="BE59" s="41" t="e">
        <f t="shared" si="28"/>
        <v>#DIV/0!</v>
      </c>
      <c r="BF59" s="41" t="e">
        <f t="shared" si="44"/>
        <v>#DIV/0!</v>
      </c>
      <c r="BG59" s="41" t="e">
        <f t="shared" si="45"/>
        <v>#DIV/0!</v>
      </c>
      <c r="BH59" s="41" t="e">
        <f t="shared" si="46"/>
        <v>#DIV/0!</v>
      </c>
      <c r="BI59" s="41" t="e">
        <f t="shared" si="32"/>
        <v>#DIV/0!</v>
      </c>
    </row>
    <row r="60" spans="1:61" ht="12.75">
      <c r="A60" s="298" t="s">
        <v>86</v>
      </c>
      <c r="B60" s="299"/>
      <c r="C60" s="299"/>
      <c r="D60" s="300"/>
      <c r="E60" s="301"/>
      <c r="F60" s="302"/>
      <c r="G60" s="30">
        <f t="shared" si="33"/>
        <v>0</v>
      </c>
      <c r="H60" s="10"/>
      <c r="I60" s="302"/>
      <c r="J60" s="30">
        <f t="shared" si="34"/>
        <v>0</v>
      </c>
      <c r="K60" s="10"/>
      <c r="L60" s="302"/>
      <c r="M60" s="30">
        <f t="shared" si="35"/>
        <v>0</v>
      </c>
      <c r="N60" s="303"/>
      <c r="O60" s="304"/>
      <c r="P60" s="305" t="b">
        <f t="shared" si="1"/>
        <v>0</v>
      </c>
      <c r="Q60" s="37">
        <f t="shared" si="47"/>
        <v>0</v>
      </c>
      <c r="R60" s="303"/>
      <c r="S60" s="306"/>
      <c r="T60" s="307" t="b">
        <f t="shared" si="6"/>
        <v>0</v>
      </c>
      <c r="U60" s="37">
        <f t="shared" si="48"/>
        <v>0</v>
      </c>
      <c r="V60" s="303"/>
      <c r="W60" s="308"/>
      <c r="X60" s="307" t="str">
        <f t="shared" si="8"/>
        <v>#</v>
      </c>
      <c r="Y60" s="38">
        <f t="shared" si="49"/>
        <v>0</v>
      </c>
      <c r="Z60" s="303"/>
      <c r="AA60" s="309"/>
      <c r="AB60" s="310" t="b">
        <f t="shared" si="10"/>
        <v>0</v>
      </c>
      <c r="AC60" s="37">
        <f t="shared" si="50"/>
        <v>0</v>
      </c>
      <c r="AD60" s="303"/>
      <c r="AE60" s="311"/>
      <c r="AF60" s="310" t="b">
        <f t="shared" si="12"/>
        <v>0</v>
      </c>
      <c r="AG60" s="37">
        <f t="shared" si="51"/>
        <v>0</v>
      </c>
      <c r="AH60" s="303"/>
      <c r="AI60" s="312"/>
      <c r="AJ60" s="313" t="b">
        <f t="shared" si="14"/>
        <v>0</v>
      </c>
      <c r="AK60" s="115">
        <f t="shared" si="52"/>
        <v>0</v>
      </c>
      <c r="AL60" s="121"/>
      <c r="AM60" s="129"/>
      <c r="AN60" s="313" t="b">
        <f t="shared" si="16"/>
        <v>0</v>
      </c>
      <c r="AO60" s="124">
        <f t="shared" si="53"/>
        <v>0</v>
      </c>
      <c r="AP60" s="299"/>
      <c r="AQ60" s="315" t="e">
        <f t="shared" si="17"/>
        <v>#DIV/0!</v>
      </c>
      <c r="AR60" s="317" t="str">
        <f t="shared" si="36"/>
        <v>*</v>
      </c>
      <c r="AS60" s="317" t="str">
        <f t="shared" si="37"/>
        <v>*</v>
      </c>
      <c r="AT60" s="317" t="str">
        <f t="shared" si="38"/>
        <v>*</v>
      </c>
      <c r="AU60" s="317" t="str">
        <f t="shared" si="39"/>
        <v>*</v>
      </c>
      <c r="AV60" s="317" t="str">
        <f t="shared" si="40"/>
        <v>*</v>
      </c>
      <c r="AW60" s="424" t="str">
        <f t="shared" si="41"/>
        <v>*</v>
      </c>
      <c r="AX60" s="318" t="str">
        <f t="shared" si="24"/>
        <v>*</v>
      </c>
      <c r="AZ60" s="100" t="e">
        <f t="shared" si="25"/>
        <v>#DIV/0!</v>
      </c>
      <c r="BA60" s="61">
        <v>49</v>
      </c>
      <c r="BB60" s="42"/>
      <c r="BC60" s="41" t="e">
        <f t="shared" si="42"/>
        <v>#DIV/0!</v>
      </c>
      <c r="BD60" s="41" t="e">
        <f t="shared" si="43"/>
        <v>#DIV/0!</v>
      </c>
      <c r="BE60" s="41" t="e">
        <f t="shared" si="28"/>
        <v>#DIV/0!</v>
      </c>
      <c r="BF60" s="41" t="e">
        <f t="shared" si="44"/>
        <v>#DIV/0!</v>
      </c>
      <c r="BG60" s="41" t="e">
        <f t="shared" si="45"/>
        <v>#DIV/0!</v>
      </c>
      <c r="BH60" s="41" t="e">
        <f t="shared" si="46"/>
        <v>#DIV/0!</v>
      </c>
      <c r="BI60" s="41" t="e">
        <f t="shared" si="32"/>
        <v>#DIV/0!</v>
      </c>
    </row>
    <row r="61" spans="1:61" ht="12.75">
      <c r="A61" s="298" t="s">
        <v>87</v>
      </c>
      <c r="B61" s="299"/>
      <c r="C61" s="299"/>
      <c r="D61" s="300"/>
      <c r="E61" s="301"/>
      <c r="F61" s="302"/>
      <c r="G61" s="30">
        <f t="shared" si="33"/>
        <v>0</v>
      </c>
      <c r="H61" s="10"/>
      <c r="I61" s="302"/>
      <c r="J61" s="30">
        <f t="shared" si="34"/>
        <v>0</v>
      </c>
      <c r="K61" s="10"/>
      <c r="L61" s="302"/>
      <c r="M61" s="30">
        <f t="shared" si="35"/>
        <v>0</v>
      </c>
      <c r="N61" s="303"/>
      <c r="O61" s="304"/>
      <c r="P61" s="305" t="b">
        <f t="shared" si="1"/>
        <v>0</v>
      </c>
      <c r="Q61" s="37">
        <f t="shared" si="47"/>
        <v>0</v>
      </c>
      <c r="R61" s="303"/>
      <c r="S61" s="306"/>
      <c r="T61" s="307" t="b">
        <f t="shared" si="6"/>
        <v>0</v>
      </c>
      <c r="U61" s="37">
        <f t="shared" si="48"/>
        <v>0</v>
      </c>
      <c r="V61" s="303"/>
      <c r="W61" s="308"/>
      <c r="X61" s="307" t="str">
        <f t="shared" si="8"/>
        <v>#</v>
      </c>
      <c r="Y61" s="38">
        <f t="shared" si="49"/>
        <v>0</v>
      </c>
      <c r="Z61" s="303"/>
      <c r="AA61" s="309"/>
      <c r="AB61" s="310" t="b">
        <f t="shared" si="10"/>
        <v>0</v>
      </c>
      <c r="AC61" s="37">
        <f t="shared" si="50"/>
        <v>0</v>
      </c>
      <c r="AD61" s="303"/>
      <c r="AE61" s="311"/>
      <c r="AF61" s="310" t="b">
        <f t="shared" si="12"/>
        <v>0</v>
      </c>
      <c r="AG61" s="37">
        <f t="shared" si="51"/>
        <v>0</v>
      </c>
      <c r="AH61" s="303"/>
      <c r="AI61" s="312"/>
      <c r="AJ61" s="313" t="b">
        <f t="shared" si="14"/>
        <v>0</v>
      </c>
      <c r="AK61" s="115">
        <f t="shared" si="52"/>
        <v>0</v>
      </c>
      <c r="AL61" s="121"/>
      <c r="AM61" s="129"/>
      <c r="AN61" s="313" t="b">
        <f t="shared" si="16"/>
        <v>0</v>
      </c>
      <c r="AO61" s="124">
        <f t="shared" si="53"/>
        <v>0</v>
      </c>
      <c r="AP61" s="299"/>
      <c r="AQ61" s="315" t="e">
        <f t="shared" si="17"/>
        <v>#DIV/0!</v>
      </c>
      <c r="AR61" s="317" t="str">
        <f t="shared" si="36"/>
        <v>*</v>
      </c>
      <c r="AS61" s="317" t="str">
        <f t="shared" si="37"/>
        <v>*</v>
      </c>
      <c r="AT61" s="317" t="str">
        <f t="shared" si="38"/>
        <v>*</v>
      </c>
      <c r="AU61" s="317" t="str">
        <f t="shared" si="39"/>
        <v>*</v>
      </c>
      <c r="AV61" s="317" t="str">
        <f t="shared" si="40"/>
        <v>*</v>
      </c>
      <c r="AW61" s="424" t="str">
        <f t="shared" si="41"/>
        <v>*</v>
      </c>
      <c r="AX61" s="318" t="str">
        <f t="shared" si="24"/>
        <v>*</v>
      </c>
      <c r="AZ61" s="100" t="e">
        <f t="shared" si="25"/>
        <v>#DIV/0!</v>
      </c>
      <c r="BA61" s="61">
        <v>50</v>
      </c>
      <c r="BB61" s="42"/>
      <c r="BC61" s="41" t="e">
        <f t="shared" si="42"/>
        <v>#DIV/0!</v>
      </c>
      <c r="BD61" s="41" t="e">
        <f t="shared" si="43"/>
        <v>#DIV/0!</v>
      </c>
      <c r="BE61" s="41" t="e">
        <f t="shared" si="28"/>
        <v>#DIV/0!</v>
      </c>
      <c r="BF61" s="41" t="e">
        <f t="shared" si="44"/>
        <v>#DIV/0!</v>
      </c>
      <c r="BG61" s="41" t="e">
        <f t="shared" si="45"/>
        <v>#DIV/0!</v>
      </c>
      <c r="BH61" s="41" t="e">
        <f t="shared" si="46"/>
        <v>#DIV/0!</v>
      </c>
      <c r="BI61" s="41" t="e">
        <f t="shared" si="32"/>
        <v>#DIV/0!</v>
      </c>
    </row>
    <row r="62" spans="1:61" ht="12.75">
      <c r="A62" s="298" t="s">
        <v>88</v>
      </c>
      <c r="B62" s="299"/>
      <c r="C62" s="299"/>
      <c r="D62" s="300"/>
      <c r="E62" s="301"/>
      <c r="F62" s="302"/>
      <c r="G62" s="30">
        <f t="shared" si="33"/>
        <v>0</v>
      </c>
      <c r="H62" s="10"/>
      <c r="I62" s="302"/>
      <c r="J62" s="30">
        <f t="shared" si="34"/>
        <v>0</v>
      </c>
      <c r="K62" s="10"/>
      <c r="L62" s="302"/>
      <c r="M62" s="30">
        <f t="shared" si="35"/>
        <v>0</v>
      </c>
      <c r="N62" s="303"/>
      <c r="O62" s="304"/>
      <c r="P62" s="305" t="b">
        <f t="shared" si="1"/>
        <v>0</v>
      </c>
      <c r="Q62" s="37">
        <f t="shared" si="47"/>
        <v>0</v>
      </c>
      <c r="R62" s="303"/>
      <c r="S62" s="306"/>
      <c r="T62" s="307" t="b">
        <f t="shared" si="6"/>
        <v>0</v>
      </c>
      <c r="U62" s="37">
        <f t="shared" si="48"/>
        <v>0</v>
      </c>
      <c r="V62" s="303"/>
      <c r="W62" s="308"/>
      <c r="X62" s="307" t="str">
        <f t="shared" si="8"/>
        <v>#</v>
      </c>
      <c r="Y62" s="38">
        <f t="shared" si="49"/>
        <v>0</v>
      </c>
      <c r="Z62" s="303"/>
      <c r="AA62" s="309"/>
      <c r="AB62" s="310" t="b">
        <f t="shared" si="10"/>
        <v>0</v>
      </c>
      <c r="AC62" s="37">
        <f t="shared" si="50"/>
        <v>0</v>
      </c>
      <c r="AD62" s="303"/>
      <c r="AE62" s="311"/>
      <c r="AF62" s="310" t="b">
        <f t="shared" si="12"/>
        <v>0</v>
      </c>
      <c r="AG62" s="37">
        <f t="shared" si="51"/>
        <v>0</v>
      </c>
      <c r="AH62" s="303"/>
      <c r="AI62" s="312"/>
      <c r="AJ62" s="313" t="b">
        <f t="shared" si="14"/>
        <v>0</v>
      </c>
      <c r="AK62" s="115">
        <f t="shared" si="52"/>
        <v>0</v>
      </c>
      <c r="AL62" s="121"/>
      <c r="AM62" s="129"/>
      <c r="AN62" s="313" t="b">
        <f t="shared" si="16"/>
        <v>0</v>
      </c>
      <c r="AO62" s="124">
        <f t="shared" si="53"/>
        <v>0</v>
      </c>
      <c r="AP62" s="299"/>
      <c r="AQ62" s="315" t="e">
        <f t="shared" si="17"/>
        <v>#DIV/0!</v>
      </c>
      <c r="AR62" s="317" t="str">
        <f t="shared" si="36"/>
        <v>*</v>
      </c>
      <c r="AS62" s="317" t="str">
        <f t="shared" si="37"/>
        <v>*</v>
      </c>
      <c r="AT62" s="317" t="str">
        <f t="shared" si="38"/>
        <v>*</v>
      </c>
      <c r="AU62" s="317" t="str">
        <f t="shared" si="39"/>
        <v>*</v>
      </c>
      <c r="AV62" s="317" t="str">
        <f t="shared" si="40"/>
        <v>*</v>
      </c>
      <c r="AW62" s="424" t="str">
        <f t="shared" si="41"/>
        <v>*</v>
      </c>
      <c r="AX62" s="318" t="str">
        <f t="shared" si="24"/>
        <v>*</v>
      </c>
      <c r="AZ62" s="100" t="e">
        <f t="shared" si="25"/>
        <v>#DIV/0!</v>
      </c>
      <c r="BA62" s="61">
        <v>51</v>
      </c>
      <c r="BB62" s="42"/>
      <c r="BC62" s="41" t="e">
        <f t="shared" si="42"/>
        <v>#DIV/0!</v>
      </c>
      <c r="BD62" s="41" t="e">
        <f t="shared" si="43"/>
        <v>#DIV/0!</v>
      </c>
      <c r="BE62" s="41" t="e">
        <f t="shared" si="28"/>
        <v>#DIV/0!</v>
      </c>
      <c r="BF62" s="41" t="e">
        <f t="shared" si="44"/>
        <v>#DIV/0!</v>
      </c>
      <c r="BG62" s="41" t="e">
        <f t="shared" si="45"/>
        <v>#DIV/0!</v>
      </c>
      <c r="BH62" s="41" t="e">
        <f t="shared" si="46"/>
        <v>#DIV/0!</v>
      </c>
      <c r="BI62" s="41" t="e">
        <f t="shared" si="32"/>
        <v>#DIV/0!</v>
      </c>
    </row>
    <row r="63" spans="1:61" ht="12.75">
      <c r="A63" s="298" t="s">
        <v>89</v>
      </c>
      <c r="B63" s="299"/>
      <c r="C63" s="299"/>
      <c r="D63" s="300"/>
      <c r="E63" s="301"/>
      <c r="F63" s="302"/>
      <c r="G63" s="30">
        <f t="shared" si="33"/>
        <v>0</v>
      </c>
      <c r="H63" s="10"/>
      <c r="I63" s="302"/>
      <c r="J63" s="30">
        <f t="shared" si="34"/>
        <v>0</v>
      </c>
      <c r="K63" s="10"/>
      <c r="L63" s="302"/>
      <c r="M63" s="30">
        <f t="shared" si="35"/>
        <v>0</v>
      </c>
      <c r="N63" s="303"/>
      <c r="O63" s="304"/>
      <c r="P63" s="305" t="b">
        <f t="shared" si="1"/>
        <v>0</v>
      </c>
      <c r="Q63" s="37">
        <f t="shared" si="47"/>
        <v>0</v>
      </c>
      <c r="R63" s="303"/>
      <c r="S63" s="306"/>
      <c r="T63" s="307" t="b">
        <f t="shared" si="6"/>
        <v>0</v>
      </c>
      <c r="U63" s="37">
        <f t="shared" si="48"/>
        <v>0</v>
      </c>
      <c r="V63" s="303"/>
      <c r="W63" s="308"/>
      <c r="X63" s="307" t="str">
        <f t="shared" si="8"/>
        <v>#</v>
      </c>
      <c r="Y63" s="38">
        <f t="shared" si="49"/>
        <v>0</v>
      </c>
      <c r="Z63" s="303"/>
      <c r="AA63" s="309"/>
      <c r="AB63" s="310" t="b">
        <f t="shared" si="10"/>
        <v>0</v>
      </c>
      <c r="AC63" s="37">
        <f t="shared" si="50"/>
        <v>0</v>
      </c>
      <c r="AD63" s="303"/>
      <c r="AE63" s="311"/>
      <c r="AF63" s="310" t="b">
        <f t="shared" si="12"/>
        <v>0</v>
      </c>
      <c r="AG63" s="37">
        <f t="shared" si="51"/>
        <v>0</v>
      </c>
      <c r="AH63" s="303"/>
      <c r="AI63" s="312"/>
      <c r="AJ63" s="313" t="b">
        <f t="shared" si="14"/>
        <v>0</v>
      </c>
      <c r="AK63" s="115">
        <f t="shared" si="52"/>
        <v>0</v>
      </c>
      <c r="AL63" s="121"/>
      <c r="AM63" s="129"/>
      <c r="AN63" s="313" t="b">
        <f t="shared" si="16"/>
        <v>0</v>
      </c>
      <c r="AO63" s="124">
        <f t="shared" si="53"/>
        <v>0</v>
      </c>
      <c r="AP63" s="299"/>
      <c r="AQ63" s="315" t="e">
        <f t="shared" si="17"/>
        <v>#DIV/0!</v>
      </c>
      <c r="AR63" s="317" t="str">
        <f t="shared" si="36"/>
        <v>*</v>
      </c>
      <c r="AS63" s="317" t="str">
        <f t="shared" si="37"/>
        <v>*</v>
      </c>
      <c r="AT63" s="317" t="str">
        <f t="shared" si="38"/>
        <v>*</v>
      </c>
      <c r="AU63" s="317" t="str">
        <f t="shared" si="39"/>
        <v>*</v>
      </c>
      <c r="AV63" s="317" t="str">
        <f t="shared" si="40"/>
        <v>*</v>
      </c>
      <c r="AW63" s="424" t="str">
        <f t="shared" si="41"/>
        <v>*</v>
      </c>
      <c r="AX63" s="318" t="str">
        <f t="shared" si="24"/>
        <v>*</v>
      </c>
      <c r="AZ63" s="100" t="e">
        <f t="shared" si="25"/>
        <v>#DIV/0!</v>
      </c>
      <c r="BA63" s="61">
        <v>52</v>
      </c>
      <c r="BB63" s="42"/>
      <c r="BC63" s="41" t="e">
        <f t="shared" si="42"/>
        <v>#DIV/0!</v>
      </c>
      <c r="BD63" s="41" t="e">
        <f t="shared" si="43"/>
        <v>#DIV/0!</v>
      </c>
      <c r="BE63" s="41" t="e">
        <f t="shared" si="28"/>
        <v>#DIV/0!</v>
      </c>
      <c r="BF63" s="41" t="e">
        <f t="shared" si="44"/>
        <v>#DIV/0!</v>
      </c>
      <c r="BG63" s="41" t="e">
        <f t="shared" si="45"/>
        <v>#DIV/0!</v>
      </c>
      <c r="BH63" s="41" t="e">
        <f t="shared" si="46"/>
        <v>#DIV/0!</v>
      </c>
      <c r="BI63" s="41" t="e">
        <f t="shared" si="32"/>
        <v>#DIV/0!</v>
      </c>
    </row>
    <row r="64" spans="1:61" ht="12.75">
      <c r="A64" s="298" t="s">
        <v>90</v>
      </c>
      <c r="B64" s="299"/>
      <c r="C64" s="299"/>
      <c r="D64" s="300"/>
      <c r="E64" s="301"/>
      <c r="F64" s="302"/>
      <c r="G64" s="30">
        <f t="shared" si="33"/>
        <v>0</v>
      </c>
      <c r="H64" s="10"/>
      <c r="I64" s="302"/>
      <c r="J64" s="30">
        <f t="shared" si="34"/>
        <v>0</v>
      </c>
      <c r="K64" s="10"/>
      <c r="L64" s="302"/>
      <c r="M64" s="30">
        <f t="shared" si="35"/>
        <v>0</v>
      </c>
      <c r="N64" s="303"/>
      <c r="O64" s="304"/>
      <c r="P64" s="305" t="b">
        <f t="shared" si="1"/>
        <v>0</v>
      </c>
      <c r="Q64" s="37">
        <f t="shared" si="47"/>
        <v>0</v>
      </c>
      <c r="R64" s="303"/>
      <c r="S64" s="306"/>
      <c r="T64" s="307" t="b">
        <f t="shared" si="6"/>
        <v>0</v>
      </c>
      <c r="U64" s="37">
        <f t="shared" si="48"/>
        <v>0</v>
      </c>
      <c r="V64" s="303"/>
      <c r="W64" s="308"/>
      <c r="X64" s="307" t="str">
        <f t="shared" si="8"/>
        <v>#</v>
      </c>
      <c r="Y64" s="38">
        <f t="shared" si="49"/>
        <v>0</v>
      </c>
      <c r="Z64" s="303"/>
      <c r="AA64" s="309"/>
      <c r="AB64" s="310" t="b">
        <f t="shared" si="10"/>
        <v>0</v>
      </c>
      <c r="AC64" s="37">
        <f t="shared" si="50"/>
        <v>0</v>
      </c>
      <c r="AD64" s="303"/>
      <c r="AE64" s="311"/>
      <c r="AF64" s="310" t="b">
        <f t="shared" si="12"/>
        <v>0</v>
      </c>
      <c r="AG64" s="37">
        <f t="shared" si="51"/>
        <v>0</v>
      </c>
      <c r="AH64" s="303"/>
      <c r="AI64" s="312"/>
      <c r="AJ64" s="313" t="b">
        <f t="shared" si="14"/>
        <v>0</v>
      </c>
      <c r="AK64" s="115">
        <f t="shared" si="52"/>
        <v>0</v>
      </c>
      <c r="AL64" s="121"/>
      <c r="AM64" s="129"/>
      <c r="AN64" s="313" t="b">
        <f t="shared" si="16"/>
        <v>0</v>
      </c>
      <c r="AO64" s="124">
        <f t="shared" si="53"/>
        <v>0</v>
      </c>
      <c r="AP64" s="299"/>
      <c r="AQ64" s="315" t="e">
        <f t="shared" si="17"/>
        <v>#DIV/0!</v>
      </c>
      <c r="AR64" s="317" t="str">
        <f t="shared" si="36"/>
        <v>*</v>
      </c>
      <c r="AS64" s="317" t="str">
        <f t="shared" si="37"/>
        <v>*</v>
      </c>
      <c r="AT64" s="317" t="str">
        <f t="shared" si="38"/>
        <v>*</v>
      </c>
      <c r="AU64" s="317" t="str">
        <f t="shared" si="39"/>
        <v>*</v>
      </c>
      <c r="AV64" s="317" t="str">
        <f t="shared" si="40"/>
        <v>*</v>
      </c>
      <c r="AW64" s="424" t="str">
        <f t="shared" si="41"/>
        <v>*</v>
      </c>
      <c r="AX64" s="318" t="str">
        <f t="shared" si="24"/>
        <v>*</v>
      </c>
      <c r="AZ64" s="100" t="e">
        <f t="shared" si="25"/>
        <v>#DIV/0!</v>
      </c>
      <c r="BA64" s="61">
        <v>53</v>
      </c>
      <c r="BB64" s="42"/>
      <c r="BC64" s="41" t="e">
        <f t="shared" si="42"/>
        <v>#DIV/0!</v>
      </c>
      <c r="BD64" s="41" t="e">
        <f t="shared" si="43"/>
        <v>#DIV/0!</v>
      </c>
      <c r="BE64" s="41" t="e">
        <f t="shared" si="28"/>
        <v>#DIV/0!</v>
      </c>
      <c r="BF64" s="41" t="e">
        <f t="shared" si="44"/>
        <v>#DIV/0!</v>
      </c>
      <c r="BG64" s="41" t="e">
        <f t="shared" si="45"/>
        <v>#DIV/0!</v>
      </c>
      <c r="BH64" s="41" t="e">
        <f t="shared" si="46"/>
        <v>#DIV/0!</v>
      </c>
      <c r="BI64" s="41" t="e">
        <f t="shared" si="32"/>
        <v>#DIV/0!</v>
      </c>
    </row>
    <row r="65" spans="1:61" ht="12.75">
      <c r="A65" s="298" t="s">
        <v>91</v>
      </c>
      <c r="B65" s="299"/>
      <c r="C65" s="299"/>
      <c r="D65" s="300"/>
      <c r="E65" s="301"/>
      <c r="F65" s="302"/>
      <c r="G65" s="30">
        <f t="shared" si="33"/>
        <v>0</v>
      </c>
      <c r="H65" s="10"/>
      <c r="I65" s="302"/>
      <c r="J65" s="30">
        <f t="shared" si="34"/>
        <v>0</v>
      </c>
      <c r="K65" s="10"/>
      <c r="L65" s="302"/>
      <c r="M65" s="30">
        <f t="shared" si="35"/>
        <v>0</v>
      </c>
      <c r="N65" s="303"/>
      <c r="O65" s="304"/>
      <c r="P65" s="305" t="b">
        <f t="shared" si="1"/>
        <v>0</v>
      </c>
      <c r="Q65" s="37">
        <f t="shared" si="47"/>
        <v>0</v>
      </c>
      <c r="R65" s="303"/>
      <c r="S65" s="306"/>
      <c r="T65" s="307" t="b">
        <f t="shared" si="6"/>
        <v>0</v>
      </c>
      <c r="U65" s="37">
        <f t="shared" si="48"/>
        <v>0</v>
      </c>
      <c r="V65" s="303"/>
      <c r="W65" s="308"/>
      <c r="X65" s="307" t="str">
        <f t="shared" si="8"/>
        <v>#</v>
      </c>
      <c r="Y65" s="38">
        <f t="shared" si="49"/>
        <v>0</v>
      </c>
      <c r="Z65" s="303"/>
      <c r="AA65" s="309"/>
      <c r="AB65" s="310" t="b">
        <f t="shared" si="10"/>
        <v>0</v>
      </c>
      <c r="AC65" s="37">
        <f t="shared" si="50"/>
        <v>0</v>
      </c>
      <c r="AD65" s="303"/>
      <c r="AE65" s="311"/>
      <c r="AF65" s="310" t="b">
        <f t="shared" si="12"/>
        <v>0</v>
      </c>
      <c r="AG65" s="37">
        <f t="shared" si="51"/>
        <v>0</v>
      </c>
      <c r="AH65" s="303"/>
      <c r="AI65" s="312"/>
      <c r="AJ65" s="313" t="b">
        <f t="shared" si="14"/>
        <v>0</v>
      </c>
      <c r="AK65" s="115">
        <f t="shared" si="52"/>
        <v>0</v>
      </c>
      <c r="AL65" s="121"/>
      <c r="AM65" s="129"/>
      <c r="AN65" s="313" t="b">
        <f t="shared" si="16"/>
        <v>0</v>
      </c>
      <c r="AO65" s="124">
        <f t="shared" si="53"/>
        <v>0</v>
      </c>
      <c r="AP65" s="299"/>
      <c r="AQ65" s="315" t="e">
        <f t="shared" si="17"/>
        <v>#DIV/0!</v>
      </c>
      <c r="AR65" s="317" t="str">
        <f t="shared" si="36"/>
        <v>*</v>
      </c>
      <c r="AS65" s="317" t="str">
        <f t="shared" si="37"/>
        <v>*</v>
      </c>
      <c r="AT65" s="317" t="str">
        <f t="shared" si="38"/>
        <v>*</v>
      </c>
      <c r="AU65" s="317" t="str">
        <f t="shared" si="39"/>
        <v>*</v>
      </c>
      <c r="AV65" s="317" t="str">
        <f t="shared" si="40"/>
        <v>*</v>
      </c>
      <c r="AW65" s="424" t="str">
        <f t="shared" si="41"/>
        <v>*</v>
      </c>
      <c r="AX65" s="318" t="str">
        <f t="shared" si="24"/>
        <v>*</v>
      </c>
      <c r="AZ65" s="100" t="e">
        <f t="shared" si="25"/>
        <v>#DIV/0!</v>
      </c>
      <c r="BA65" s="61">
        <v>54</v>
      </c>
      <c r="BB65" s="42"/>
      <c r="BC65" s="41" t="e">
        <f t="shared" si="42"/>
        <v>#DIV/0!</v>
      </c>
      <c r="BD65" s="41" t="e">
        <f t="shared" si="43"/>
        <v>#DIV/0!</v>
      </c>
      <c r="BE65" s="41" t="e">
        <f t="shared" si="28"/>
        <v>#DIV/0!</v>
      </c>
      <c r="BF65" s="41" t="e">
        <f t="shared" si="44"/>
        <v>#DIV/0!</v>
      </c>
      <c r="BG65" s="41" t="e">
        <f t="shared" si="45"/>
        <v>#DIV/0!</v>
      </c>
      <c r="BH65" s="41" t="e">
        <f t="shared" si="46"/>
        <v>#DIV/0!</v>
      </c>
      <c r="BI65" s="41" t="e">
        <f t="shared" si="32"/>
        <v>#DIV/0!</v>
      </c>
    </row>
    <row r="66" spans="1:61" ht="12.75">
      <c r="A66" s="298" t="s">
        <v>92</v>
      </c>
      <c r="B66" s="299"/>
      <c r="C66" s="299"/>
      <c r="D66" s="300"/>
      <c r="E66" s="301"/>
      <c r="F66" s="302"/>
      <c r="G66" s="30">
        <f t="shared" si="33"/>
        <v>0</v>
      </c>
      <c r="H66" s="10"/>
      <c r="I66" s="302"/>
      <c r="J66" s="30">
        <f t="shared" si="34"/>
        <v>0</v>
      </c>
      <c r="K66" s="10"/>
      <c r="L66" s="302"/>
      <c r="M66" s="30">
        <f t="shared" si="35"/>
        <v>0</v>
      </c>
      <c r="N66" s="303"/>
      <c r="O66" s="304"/>
      <c r="P66" s="305" t="b">
        <f t="shared" si="1"/>
        <v>0</v>
      </c>
      <c r="Q66" s="37">
        <f t="shared" si="47"/>
        <v>0</v>
      </c>
      <c r="R66" s="303"/>
      <c r="S66" s="306"/>
      <c r="T66" s="307" t="b">
        <f t="shared" si="6"/>
        <v>0</v>
      </c>
      <c r="U66" s="37">
        <f t="shared" si="48"/>
        <v>0</v>
      </c>
      <c r="V66" s="303"/>
      <c r="W66" s="308"/>
      <c r="X66" s="307" t="str">
        <f t="shared" si="8"/>
        <v>#</v>
      </c>
      <c r="Y66" s="38">
        <f t="shared" si="49"/>
        <v>0</v>
      </c>
      <c r="Z66" s="303"/>
      <c r="AA66" s="309"/>
      <c r="AB66" s="310" t="b">
        <f t="shared" si="10"/>
        <v>0</v>
      </c>
      <c r="AC66" s="37">
        <f t="shared" si="50"/>
        <v>0</v>
      </c>
      <c r="AD66" s="303"/>
      <c r="AE66" s="311"/>
      <c r="AF66" s="310" t="b">
        <f t="shared" si="12"/>
        <v>0</v>
      </c>
      <c r="AG66" s="37">
        <f t="shared" si="51"/>
        <v>0</v>
      </c>
      <c r="AH66" s="303"/>
      <c r="AI66" s="312"/>
      <c r="AJ66" s="313" t="b">
        <f t="shared" si="14"/>
        <v>0</v>
      </c>
      <c r="AK66" s="115">
        <f t="shared" si="52"/>
        <v>0</v>
      </c>
      <c r="AL66" s="121"/>
      <c r="AM66" s="129"/>
      <c r="AN66" s="313" t="b">
        <f t="shared" si="16"/>
        <v>0</v>
      </c>
      <c r="AO66" s="124">
        <f t="shared" si="53"/>
        <v>0</v>
      </c>
      <c r="AP66" s="299"/>
      <c r="AQ66" s="315" t="e">
        <f t="shared" si="17"/>
        <v>#DIV/0!</v>
      </c>
      <c r="AR66" s="317" t="str">
        <f t="shared" si="36"/>
        <v>*</v>
      </c>
      <c r="AS66" s="317" t="str">
        <f t="shared" si="37"/>
        <v>*</v>
      </c>
      <c r="AT66" s="317" t="str">
        <f t="shared" si="38"/>
        <v>*</v>
      </c>
      <c r="AU66" s="317" t="str">
        <f t="shared" si="39"/>
        <v>*</v>
      </c>
      <c r="AV66" s="317" t="str">
        <f t="shared" si="40"/>
        <v>*</v>
      </c>
      <c r="AW66" s="424" t="str">
        <f t="shared" si="41"/>
        <v>*</v>
      </c>
      <c r="AX66" s="318" t="str">
        <f t="shared" si="24"/>
        <v>*</v>
      </c>
      <c r="AZ66" s="100" t="e">
        <f t="shared" si="25"/>
        <v>#DIV/0!</v>
      </c>
      <c r="BA66" s="61">
        <v>55</v>
      </c>
      <c r="BB66" s="42"/>
      <c r="BC66" s="41" t="e">
        <f t="shared" si="42"/>
        <v>#DIV/0!</v>
      </c>
      <c r="BD66" s="41" t="e">
        <f t="shared" si="43"/>
        <v>#DIV/0!</v>
      </c>
      <c r="BE66" s="41" t="e">
        <f t="shared" si="28"/>
        <v>#DIV/0!</v>
      </c>
      <c r="BF66" s="41" t="e">
        <f t="shared" si="44"/>
        <v>#DIV/0!</v>
      </c>
      <c r="BG66" s="41" t="e">
        <f t="shared" si="45"/>
        <v>#DIV/0!</v>
      </c>
      <c r="BH66" s="41" t="e">
        <f t="shared" si="46"/>
        <v>#DIV/0!</v>
      </c>
      <c r="BI66" s="41" t="e">
        <f t="shared" si="32"/>
        <v>#DIV/0!</v>
      </c>
    </row>
    <row r="67" spans="1:61" ht="12.75">
      <c r="A67" s="298" t="s">
        <v>93</v>
      </c>
      <c r="B67" s="299"/>
      <c r="C67" s="299"/>
      <c r="D67" s="300"/>
      <c r="E67" s="301"/>
      <c r="F67" s="302"/>
      <c r="G67" s="30">
        <f t="shared" si="33"/>
        <v>0</v>
      </c>
      <c r="H67" s="10"/>
      <c r="I67" s="302"/>
      <c r="J67" s="30">
        <f t="shared" si="34"/>
        <v>0</v>
      </c>
      <c r="K67" s="10"/>
      <c r="L67" s="302"/>
      <c r="M67" s="30">
        <f t="shared" si="35"/>
        <v>0</v>
      </c>
      <c r="N67" s="303"/>
      <c r="O67" s="304"/>
      <c r="P67" s="305" t="b">
        <f t="shared" si="1"/>
        <v>0</v>
      </c>
      <c r="Q67" s="37">
        <f t="shared" si="47"/>
        <v>0</v>
      </c>
      <c r="R67" s="303"/>
      <c r="S67" s="306"/>
      <c r="T67" s="307" t="b">
        <f t="shared" si="6"/>
        <v>0</v>
      </c>
      <c r="U67" s="37">
        <f t="shared" si="48"/>
        <v>0</v>
      </c>
      <c r="V67" s="303"/>
      <c r="W67" s="308"/>
      <c r="X67" s="307" t="str">
        <f t="shared" si="8"/>
        <v>#</v>
      </c>
      <c r="Y67" s="38">
        <f t="shared" si="49"/>
        <v>0</v>
      </c>
      <c r="Z67" s="303"/>
      <c r="AA67" s="309"/>
      <c r="AB67" s="310" t="b">
        <f t="shared" si="10"/>
        <v>0</v>
      </c>
      <c r="AC67" s="37">
        <f t="shared" si="50"/>
        <v>0</v>
      </c>
      <c r="AD67" s="303"/>
      <c r="AE67" s="311"/>
      <c r="AF67" s="310" t="b">
        <f t="shared" si="12"/>
        <v>0</v>
      </c>
      <c r="AG67" s="37">
        <f t="shared" si="51"/>
        <v>0</v>
      </c>
      <c r="AH67" s="303"/>
      <c r="AI67" s="312"/>
      <c r="AJ67" s="313" t="b">
        <f t="shared" si="14"/>
        <v>0</v>
      </c>
      <c r="AK67" s="115">
        <f t="shared" si="52"/>
        <v>0</v>
      </c>
      <c r="AL67" s="121"/>
      <c r="AM67" s="129"/>
      <c r="AN67" s="313" t="b">
        <f t="shared" si="16"/>
        <v>0</v>
      </c>
      <c r="AO67" s="124">
        <f t="shared" si="53"/>
        <v>0</v>
      </c>
      <c r="AP67" s="299"/>
      <c r="AQ67" s="315" t="e">
        <f t="shared" si="17"/>
        <v>#DIV/0!</v>
      </c>
      <c r="AR67" s="317" t="str">
        <f t="shared" si="36"/>
        <v>*</v>
      </c>
      <c r="AS67" s="317" t="str">
        <f t="shared" si="37"/>
        <v>*</v>
      </c>
      <c r="AT67" s="317" t="str">
        <f t="shared" si="38"/>
        <v>*</v>
      </c>
      <c r="AU67" s="317" t="str">
        <f t="shared" si="39"/>
        <v>*</v>
      </c>
      <c r="AV67" s="317" t="str">
        <f t="shared" si="40"/>
        <v>*</v>
      </c>
      <c r="AW67" s="424" t="str">
        <f t="shared" si="41"/>
        <v>*</v>
      </c>
      <c r="AX67" s="318" t="str">
        <f t="shared" si="24"/>
        <v>*</v>
      </c>
      <c r="AZ67" s="100" t="e">
        <f t="shared" si="25"/>
        <v>#DIV/0!</v>
      </c>
      <c r="BA67" s="61">
        <v>56</v>
      </c>
      <c r="BB67" s="42"/>
      <c r="BC67" s="41" t="e">
        <f t="shared" si="42"/>
        <v>#DIV/0!</v>
      </c>
      <c r="BD67" s="41" t="e">
        <f t="shared" si="43"/>
        <v>#DIV/0!</v>
      </c>
      <c r="BE67" s="41" t="e">
        <f t="shared" si="28"/>
        <v>#DIV/0!</v>
      </c>
      <c r="BF67" s="41" t="e">
        <f t="shared" si="44"/>
        <v>#DIV/0!</v>
      </c>
      <c r="BG67" s="41" t="e">
        <f t="shared" si="45"/>
        <v>#DIV/0!</v>
      </c>
      <c r="BH67" s="41" t="e">
        <f t="shared" si="46"/>
        <v>#DIV/0!</v>
      </c>
      <c r="BI67" s="41" t="e">
        <f t="shared" si="32"/>
        <v>#DIV/0!</v>
      </c>
    </row>
    <row r="68" spans="1:61" ht="12.75">
      <c r="A68" s="298" t="s">
        <v>94</v>
      </c>
      <c r="B68" s="299"/>
      <c r="C68" s="299"/>
      <c r="D68" s="300"/>
      <c r="E68" s="301"/>
      <c r="F68" s="302"/>
      <c r="G68" s="30">
        <f t="shared" si="33"/>
        <v>0</v>
      </c>
      <c r="H68" s="10"/>
      <c r="I68" s="302"/>
      <c r="J68" s="30">
        <f t="shared" si="34"/>
        <v>0</v>
      </c>
      <c r="K68" s="10"/>
      <c r="L68" s="302"/>
      <c r="M68" s="30">
        <f t="shared" si="35"/>
        <v>0</v>
      </c>
      <c r="N68" s="303"/>
      <c r="O68" s="304"/>
      <c r="P68" s="305" t="b">
        <f t="shared" si="1"/>
        <v>0</v>
      </c>
      <c r="Q68" s="37">
        <f t="shared" si="47"/>
        <v>0</v>
      </c>
      <c r="R68" s="303"/>
      <c r="S68" s="306"/>
      <c r="T68" s="307" t="b">
        <f t="shared" si="6"/>
        <v>0</v>
      </c>
      <c r="U68" s="37">
        <f t="shared" si="48"/>
        <v>0</v>
      </c>
      <c r="V68" s="303"/>
      <c r="W68" s="308"/>
      <c r="X68" s="307" t="str">
        <f t="shared" si="8"/>
        <v>#</v>
      </c>
      <c r="Y68" s="38">
        <f t="shared" si="49"/>
        <v>0</v>
      </c>
      <c r="Z68" s="303"/>
      <c r="AA68" s="309"/>
      <c r="AB68" s="310" t="b">
        <f t="shared" si="10"/>
        <v>0</v>
      </c>
      <c r="AC68" s="37">
        <f t="shared" si="50"/>
        <v>0</v>
      </c>
      <c r="AD68" s="303"/>
      <c r="AE68" s="311"/>
      <c r="AF68" s="310" t="b">
        <f t="shared" si="12"/>
        <v>0</v>
      </c>
      <c r="AG68" s="37">
        <f t="shared" si="51"/>
        <v>0</v>
      </c>
      <c r="AH68" s="303"/>
      <c r="AI68" s="312"/>
      <c r="AJ68" s="313" t="b">
        <f t="shared" si="14"/>
        <v>0</v>
      </c>
      <c r="AK68" s="115">
        <f t="shared" si="52"/>
        <v>0</v>
      </c>
      <c r="AL68" s="121"/>
      <c r="AM68" s="129"/>
      <c r="AN68" s="313" t="b">
        <f t="shared" si="16"/>
        <v>0</v>
      </c>
      <c r="AO68" s="124">
        <f t="shared" si="53"/>
        <v>0</v>
      </c>
      <c r="AP68" s="299"/>
      <c r="AQ68" s="315" t="e">
        <f t="shared" si="17"/>
        <v>#DIV/0!</v>
      </c>
      <c r="AR68" s="317" t="str">
        <f t="shared" si="36"/>
        <v>*</v>
      </c>
      <c r="AS68" s="317" t="str">
        <f t="shared" si="37"/>
        <v>*</v>
      </c>
      <c r="AT68" s="317" t="str">
        <f t="shared" si="38"/>
        <v>*</v>
      </c>
      <c r="AU68" s="317" t="str">
        <f t="shared" si="39"/>
        <v>*</v>
      </c>
      <c r="AV68" s="317" t="str">
        <f t="shared" si="40"/>
        <v>*</v>
      </c>
      <c r="AW68" s="424" t="str">
        <f t="shared" si="41"/>
        <v>*</v>
      </c>
      <c r="AX68" s="318" t="str">
        <f t="shared" si="24"/>
        <v>*</v>
      </c>
      <c r="AZ68" s="100" t="e">
        <f t="shared" si="25"/>
        <v>#DIV/0!</v>
      </c>
      <c r="BA68" s="61">
        <v>57</v>
      </c>
      <c r="BB68" s="42"/>
      <c r="BC68" s="41" t="e">
        <f t="shared" si="42"/>
        <v>#DIV/0!</v>
      </c>
      <c r="BD68" s="41" t="e">
        <f t="shared" si="43"/>
        <v>#DIV/0!</v>
      </c>
      <c r="BE68" s="41" t="e">
        <f t="shared" si="28"/>
        <v>#DIV/0!</v>
      </c>
      <c r="BF68" s="41" t="e">
        <f t="shared" si="44"/>
        <v>#DIV/0!</v>
      </c>
      <c r="BG68" s="41" t="e">
        <f t="shared" si="45"/>
        <v>#DIV/0!</v>
      </c>
      <c r="BH68" s="41" t="e">
        <f t="shared" si="46"/>
        <v>#DIV/0!</v>
      </c>
      <c r="BI68" s="41" t="e">
        <f t="shared" si="32"/>
        <v>#DIV/0!</v>
      </c>
    </row>
    <row r="69" spans="1:61" ht="12.75">
      <c r="A69" s="298" t="s">
        <v>95</v>
      </c>
      <c r="B69" s="299"/>
      <c r="C69" s="299"/>
      <c r="D69" s="300"/>
      <c r="E69" s="301"/>
      <c r="F69" s="302"/>
      <c r="G69" s="30">
        <f t="shared" si="33"/>
        <v>0</v>
      </c>
      <c r="H69" s="10"/>
      <c r="I69" s="302"/>
      <c r="J69" s="30">
        <f t="shared" si="34"/>
        <v>0</v>
      </c>
      <c r="K69" s="10"/>
      <c r="L69" s="302"/>
      <c r="M69" s="30">
        <f t="shared" si="35"/>
        <v>0</v>
      </c>
      <c r="N69" s="303"/>
      <c r="O69" s="304"/>
      <c r="P69" s="305" t="b">
        <f t="shared" si="1"/>
        <v>0</v>
      </c>
      <c r="Q69" s="37">
        <f t="shared" si="47"/>
        <v>0</v>
      </c>
      <c r="R69" s="303"/>
      <c r="S69" s="306"/>
      <c r="T69" s="307" t="b">
        <f t="shared" si="6"/>
        <v>0</v>
      </c>
      <c r="U69" s="37">
        <f t="shared" si="48"/>
        <v>0</v>
      </c>
      <c r="V69" s="303"/>
      <c r="W69" s="308"/>
      <c r="X69" s="307" t="str">
        <f t="shared" si="8"/>
        <v>#</v>
      </c>
      <c r="Y69" s="38">
        <f t="shared" si="49"/>
        <v>0</v>
      </c>
      <c r="Z69" s="303"/>
      <c r="AA69" s="309"/>
      <c r="AB69" s="310" t="b">
        <f t="shared" si="10"/>
        <v>0</v>
      </c>
      <c r="AC69" s="37">
        <f t="shared" si="50"/>
        <v>0</v>
      </c>
      <c r="AD69" s="303"/>
      <c r="AE69" s="311"/>
      <c r="AF69" s="310" t="b">
        <f t="shared" si="12"/>
        <v>0</v>
      </c>
      <c r="AG69" s="37">
        <f t="shared" si="51"/>
        <v>0</v>
      </c>
      <c r="AH69" s="303"/>
      <c r="AI69" s="312"/>
      <c r="AJ69" s="313" t="b">
        <f t="shared" si="14"/>
        <v>0</v>
      </c>
      <c r="AK69" s="115">
        <f t="shared" si="52"/>
        <v>0</v>
      </c>
      <c r="AL69" s="121"/>
      <c r="AM69" s="129"/>
      <c r="AN69" s="313" t="b">
        <f t="shared" si="16"/>
        <v>0</v>
      </c>
      <c r="AO69" s="124">
        <f t="shared" si="53"/>
        <v>0</v>
      </c>
      <c r="AP69" s="299"/>
      <c r="AQ69" s="315" t="e">
        <f t="shared" si="17"/>
        <v>#DIV/0!</v>
      </c>
      <c r="AR69" s="317" t="str">
        <f t="shared" si="36"/>
        <v>*</v>
      </c>
      <c r="AS69" s="317" t="str">
        <f t="shared" si="37"/>
        <v>*</v>
      </c>
      <c r="AT69" s="317" t="str">
        <f t="shared" si="38"/>
        <v>*</v>
      </c>
      <c r="AU69" s="317" t="str">
        <f t="shared" si="39"/>
        <v>*</v>
      </c>
      <c r="AV69" s="317" t="str">
        <f t="shared" si="40"/>
        <v>*</v>
      </c>
      <c r="AW69" s="424" t="str">
        <f t="shared" si="41"/>
        <v>*</v>
      </c>
      <c r="AX69" s="318" t="str">
        <f t="shared" si="24"/>
        <v>*</v>
      </c>
      <c r="AZ69" s="100" t="e">
        <f t="shared" si="25"/>
        <v>#DIV/0!</v>
      </c>
      <c r="BA69" s="61">
        <v>58</v>
      </c>
      <c r="BB69" s="42"/>
      <c r="BC69" s="41" t="e">
        <f t="shared" si="42"/>
        <v>#DIV/0!</v>
      </c>
      <c r="BD69" s="41" t="e">
        <f t="shared" si="43"/>
        <v>#DIV/0!</v>
      </c>
      <c r="BE69" s="41" t="e">
        <f t="shared" si="28"/>
        <v>#DIV/0!</v>
      </c>
      <c r="BF69" s="41" t="e">
        <f t="shared" si="44"/>
        <v>#DIV/0!</v>
      </c>
      <c r="BG69" s="41" t="e">
        <f t="shared" si="45"/>
        <v>#DIV/0!</v>
      </c>
      <c r="BH69" s="41" t="e">
        <f t="shared" si="46"/>
        <v>#DIV/0!</v>
      </c>
      <c r="BI69" s="41" t="e">
        <f t="shared" si="32"/>
        <v>#DIV/0!</v>
      </c>
    </row>
    <row r="70" spans="1:61" ht="12.75">
      <c r="A70" s="298" t="s">
        <v>96</v>
      </c>
      <c r="B70" s="299"/>
      <c r="C70" s="299"/>
      <c r="D70" s="300"/>
      <c r="E70" s="301"/>
      <c r="F70" s="302"/>
      <c r="G70" s="30">
        <f aca="true" t="shared" si="54" ref="G70:G91">F70-E70</f>
        <v>0</v>
      </c>
      <c r="H70" s="10"/>
      <c r="I70" s="302"/>
      <c r="J70" s="30">
        <f aca="true" t="shared" si="55" ref="J70:J91">I70-H70</f>
        <v>0</v>
      </c>
      <c r="K70" s="10"/>
      <c r="L70" s="302"/>
      <c r="M70" s="30">
        <f aca="true" t="shared" si="56" ref="M70:M91">L70-K70</f>
        <v>0</v>
      </c>
      <c r="N70" s="303"/>
      <c r="O70" s="304"/>
      <c r="P70" s="305" t="b">
        <f t="shared" si="1"/>
        <v>0</v>
      </c>
      <c r="Q70" s="37">
        <f t="shared" si="47"/>
        <v>0</v>
      </c>
      <c r="R70" s="303"/>
      <c r="S70" s="306"/>
      <c r="T70" s="307" t="b">
        <f t="shared" si="6"/>
        <v>0</v>
      </c>
      <c r="U70" s="37">
        <f t="shared" si="48"/>
        <v>0</v>
      </c>
      <c r="V70" s="303"/>
      <c r="W70" s="308"/>
      <c r="X70" s="307" t="str">
        <f t="shared" si="8"/>
        <v>#</v>
      </c>
      <c r="Y70" s="38">
        <f t="shared" si="49"/>
        <v>0</v>
      </c>
      <c r="Z70" s="303"/>
      <c r="AA70" s="309"/>
      <c r="AB70" s="310" t="b">
        <f t="shared" si="10"/>
        <v>0</v>
      </c>
      <c r="AC70" s="37">
        <f t="shared" si="50"/>
        <v>0</v>
      </c>
      <c r="AD70" s="303"/>
      <c r="AE70" s="311"/>
      <c r="AF70" s="310" t="b">
        <f t="shared" si="12"/>
        <v>0</v>
      </c>
      <c r="AG70" s="37">
        <f t="shared" si="51"/>
        <v>0</v>
      </c>
      <c r="AH70" s="303"/>
      <c r="AI70" s="312"/>
      <c r="AJ70" s="313" t="b">
        <f t="shared" si="14"/>
        <v>0</v>
      </c>
      <c r="AK70" s="115">
        <f t="shared" si="52"/>
        <v>0</v>
      </c>
      <c r="AL70" s="121"/>
      <c r="AM70" s="129"/>
      <c r="AN70" s="313" t="b">
        <f t="shared" si="16"/>
        <v>0</v>
      </c>
      <c r="AO70" s="124">
        <f t="shared" si="53"/>
        <v>0</v>
      </c>
      <c r="AP70" s="299"/>
      <c r="AQ70" s="315" t="e">
        <f t="shared" si="17"/>
        <v>#DIV/0!</v>
      </c>
      <c r="AR70" s="317" t="str">
        <f aca="true" t="shared" si="57" ref="AR70:AR91">IF(Q70&lt;1,"*")</f>
        <v>*</v>
      </c>
      <c r="AS70" s="317" t="str">
        <f aca="true" t="shared" si="58" ref="AS70:AS91">IF(U70&lt;1,"*")</f>
        <v>*</v>
      </c>
      <c r="AT70" s="317" t="str">
        <f aca="true" t="shared" si="59" ref="AT70:AT91">IF(Y70&lt;0.1,"*")</f>
        <v>*</v>
      </c>
      <c r="AU70" s="317" t="str">
        <f aca="true" t="shared" si="60" ref="AU70:AU91">IF(AC70&lt;1,"*")</f>
        <v>*</v>
      </c>
      <c r="AV70" s="317" t="str">
        <f aca="true" t="shared" si="61" ref="AV70:AV91">IF(AG70&lt;1,"*")</f>
        <v>*</v>
      </c>
      <c r="AW70" s="424" t="str">
        <f aca="true" t="shared" si="62" ref="AW70:AW91">IF(AK70&lt;1,"*")</f>
        <v>*</v>
      </c>
      <c r="AX70" s="318" t="str">
        <f t="shared" si="24"/>
        <v>*</v>
      </c>
      <c r="AZ70" s="100" t="e">
        <f t="shared" si="25"/>
        <v>#DIV/0!</v>
      </c>
      <c r="BA70" s="61">
        <v>59</v>
      </c>
      <c r="BB70" s="42"/>
      <c r="BC70" s="41" t="e">
        <f aca="true" t="shared" si="63" ref="BC70:BC91">(O70-$BC$5)/$BC$6</f>
        <v>#DIV/0!</v>
      </c>
      <c r="BD70" s="41" t="e">
        <f aca="true" t="shared" si="64" ref="BD70:BD91">(S70-$BD$5)/$BD$6</f>
        <v>#DIV/0!</v>
      </c>
      <c r="BE70" s="41" t="e">
        <f t="shared" si="28"/>
        <v>#DIV/0!</v>
      </c>
      <c r="BF70" s="41" t="e">
        <f aca="true" t="shared" si="65" ref="BF70:BF91">(AA70-$BF$5)/$BF$6</f>
        <v>#DIV/0!</v>
      </c>
      <c r="BG70" s="41" t="e">
        <f aca="true" t="shared" si="66" ref="BG70:BG91">(AE70-$BG$5)/$BG$6</f>
        <v>#DIV/0!</v>
      </c>
      <c r="BH70" s="41" t="e">
        <f aca="true" t="shared" si="67" ref="BH70:BH91">(AI70-$BH$5)/$BH$6</f>
        <v>#DIV/0!</v>
      </c>
      <c r="BI70" s="41" t="e">
        <f t="shared" si="32"/>
        <v>#DIV/0!</v>
      </c>
    </row>
    <row r="71" spans="1:61" ht="12.75">
      <c r="A71" s="298" t="s">
        <v>97</v>
      </c>
      <c r="B71" s="299"/>
      <c r="C71" s="299"/>
      <c r="D71" s="300"/>
      <c r="E71" s="301"/>
      <c r="F71" s="302"/>
      <c r="G71" s="30">
        <f t="shared" si="54"/>
        <v>0</v>
      </c>
      <c r="H71" s="10"/>
      <c r="I71" s="302"/>
      <c r="J71" s="30">
        <f t="shared" si="55"/>
        <v>0</v>
      </c>
      <c r="K71" s="10"/>
      <c r="L71" s="302"/>
      <c r="M71" s="30">
        <f t="shared" si="56"/>
        <v>0</v>
      </c>
      <c r="N71" s="303"/>
      <c r="O71" s="304"/>
      <c r="P71" s="305" t="b">
        <f t="shared" si="1"/>
        <v>0</v>
      </c>
      <c r="Q71" s="37">
        <f t="shared" si="47"/>
        <v>0</v>
      </c>
      <c r="R71" s="303"/>
      <c r="S71" s="306"/>
      <c r="T71" s="307" t="b">
        <f t="shared" si="6"/>
        <v>0</v>
      </c>
      <c r="U71" s="37">
        <f t="shared" si="48"/>
        <v>0</v>
      </c>
      <c r="V71" s="303"/>
      <c r="W71" s="308"/>
      <c r="X71" s="307" t="str">
        <f t="shared" si="8"/>
        <v>#</v>
      </c>
      <c r="Y71" s="38">
        <f t="shared" si="49"/>
        <v>0</v>
      </c>
      <c r="Z71" s="303"/>
      <c r="AA71" s="309"/>
      <c r="AB71" s="310" t="b">
        <f t="shared" si="10"/>
        <v>0</v>
      </c>
      <c r="AC71" s="37">
        <f t="shared" si="50"/>
        <v>0</v>
      </c>
      <c r="AD71" s="303"/>
      <c r="AE71" s="311"/>
      <c r="AF71" s="310" t="b">
        <f t="shared" si="12"/>
        <v>0</v>
      </c>
      <c r="AG71" s="37">
        <f t="shared" si="51"/>
        <v>0</v>
      </c>
      <c r="AH71" s="303"/>
      <c r="AI71" s="312"/>
      <c r="AJ71" s="313" t="b">
        <f t="shared" si="14"/>
        <v>0</v>
      </c>
      <c r="AK71" s="115">
        <f t="shared" si="52"/>
        <v>0</v>
      </c>
      <c r="AL71" s="121"/>
      <c r="AM71" s="129"/>
      <c r="AN71" s="313" t="b">
        <f t="shared" si="16"/>
        <v>0</v>
      </c>
      <c r="AO71" s="124">
        <f t="shared" si="53"/>
        <v>0</v>
      </c>
      <c r="AP71" s="299"/>
      <c r="AQ71" s="315" t="e">
        <f t="shared" si="17"/>
        <v>#DIV/0!</v>
      </c>
      <c r="AR71" s="317" t="str">
        <f t="shared" si="57"/>
        <v>*</v>
      </c>
      <c r="AS71" s="317" t="str">
        <f t="shared" si="58"/>
        <v>*</v>
      </c>
      <c r="AT71" s="317" t="str">
        <f t="shared" si="59"/>
        <v>*</v>
      </c>
      <c r="AU71" s="317" t="str">
        <f t="shared" si="60"/>
        <v>*</v>
      </c>
      <c r="AV71" s="317" t="str">
        <f t="shared" si="61"/>
        <v>*</v>
      </c>
      <c r="AW71" s="424" t="str">
        <f t="shared" si="62"/>
        <v>*</v>
      </c>
      <c r="AX71" s="318" t="str">
        <f t="shared" si="24"/>
        <v>*</v>
      </c>
      <c r="AZ71" s="100" t="e">
        <f t="shared" si="25"/>
        <v>#DIV/0!</v>
      </c>
      <c r="BA71" s="61">
        <v>60</v>
      </c>
      <c r="BB71" s="42"/>
      <c r="BC71" s="41" t="e">
        <f t="shared" si="63"/>
        <v>#DIV/0!</v>
      </c>
      <c r="BD71" s="41" t="e">
        <f t="shared" si="64"/>
        <v>#DIV/0!</v>
      </c>
      <c r="BE71" s="41" t="e">
        <f t="shared" si="28"/>
        <v>#DIV/0!</v>
      </c>
      <c r="BF71" s="41" t="e">
        <f t="shared" si="65"/>
        <v>#DIV/0!</v>
      </c>
      <c r="BG71" s="41" t="e">
        <f t="shared" si="66"/>
        <v>#DIV/0!</v>
      </c>
      <c r="BH71" s="41" t="e">
        <f t="shared" si="67"/>
        <v>#DIV/0!</v>
      </c>
      <c r="BI71" s="41" t="e">
        <f t="shared" si="32"/>
        <v>#DIV/0!</v>
      </c>
    </row>
    <row r="72" spans="1:61" ht="12.75">
      <c r="A72" s="298" t="s">
        <v>98</v>
      </c>
      <c r="B72" s="299"/>
      <c r="C72" s="299"/>
      <c r="D72" s="300"/>
      <c r="E72" s="301"/>
      <c r="F72" s="302"/>
      <c r="G72" s="30">
        <f t="shared" si="54"/>
        <v>0</v>
      </c>
      <c r="H72" s="10"/>
      <c r="I72" s="302"/>
      <c r="J72" s="30">
        <f t="shared" si="55"/>
        <v>0</v>
      </c>
      <c r="K72" s="10"/>
      <c r="L72" s="302"/>
      <c r="M72" s="30">
        <f t="shared" si="56"/>
        <v>0</v>
      </c>
      <c r="N72" s="303"/>
      <c r="O72" s="304"/>
      <c r="P72" s="305" t="b">
        <f t="shared" si="1"/>
        <v>0</v>
      </c>
      <c r="Q72" s="37">
        <f t="shared" si="47"/>
        <v>0</v>
      </c>
      <c r="R72" s="303"/>
      <c r="S72" s="306"/>
      <c r="T72" s="307" t="b">
        <f t="shared" si="6"/>
        <v>0</v>
      </c>
      <c r="U72" s="37">
        <f t="shared" si="48"/>
        <v>0</v>
      </c>
      <c r="V72" s="303"/>
      <c r="W72" s="308"/>
      <c r="X72" s="307" t="str">
        <f t="shared" si="8"/>
        <v>#</v>
      </c>
      <c r="Y72" s="38">
        <f t="shared" si="49"/>
        <v>0</v>
      </c>
      <c r="Z72" s="303"/>
      <c r="AA72" s="309"/>
      <c r="AB72" s="310" t="b">
        <f t="shared" si="10"/>
        <v>0</v>
      </c>
      <c r="AC72" s="37">
        <f t="shared" si="50"/>
        <v>0</v>
      </c>
      <c r="AD72" s="303"/>
      <c r="AE72" s="311"/>
      <c r="AF72" s="310" t="b">
        <f t="shared" si="12"/>
        <v>0</v>
      </c>
      <c r="AG72" s="37">
        <f t="shared" si="51"/>
        <v>0</v>
      </c>
      <c r="AH72" s="303"/>
      <c r="AI72" s="312"/>
      <c r="AJ72" s="313" t="b">
        <f t="shared" si="14"/>
        <v>0</v>
      </c>
      <c r="AK72" s="115">
        <f t="shared" si="52"/>
        <v>0</v>
      </c>
      <c r="AL72" s="121"/>
      <c r="AM72" s="129"/>
      <c r="AN72" s="313" t="b">
        <f t="shared" si="16"/>
        <v>0</v>
      </c>
      <c r="AO72" s="124">
        <f t="shared" si="53"/>
        <v>0</v>
      </c>
      <c r="AP72" s="299"/>
      <c r="AQ72" s="315" t="e">
        <f t="shared" si="17"/>
        <v>#DIV/0!</v>
      </c>
      <c r="AR72" s="317" t="str">
        <f t="shared" si="57"/>
        <v>*</v>
      </c>
      <c r="AS72" s="317" t="str">
        <f t="shared" si="58"/>
        <v>*</v>
      </c>
      <c r="AT72" s="317" t="str">
        <f t="shared" si="59"/>
        <v>*</v>
      </c>
      <c r="AU72" s="317" t="str">
        <f t="shared" si="60"/>
        <v>*</v>
      </c>
      <c r="AV72" s="317" t="str">
        <f t="shared" si="61"/>
        <v>*</v>
      </c>
      <c r="AW72" s="424" t="str">
        <f t="shared" si="62"/>
        <v>*</v>
      </c>
      <c r="AX72" s="318" t="str">
        <f t="shared" si="24"/>
        <v>*</v>
      </c>
      <c r="AZ72" s="100" t="e">
        <f t="shared" si="25"/>
        <v>#DIV/0!</v>
      </c>
      <c r="BA72" s="61">
        <v>61</v>
      </c>
      <c r="BB72" s="42"/>
      <c r="BC72" s="41" t="e">
        <f t="shared" si="63"/>
        <v>#DIV/0!</v>
      </c>
      <c r="BD72" s="41" t="e">
        <f t="shared" si="64"/>
        <v>#DIV/0!</v>
      </c>
      <c r="BE72" s="41" t="e">
        <f t="shared" si="28"/>
        <v>#DIV/0!</v>
      </c>
      <c r="BF72" s="41" t="e">
        <f t="shared" si="65"/>
        <v>#DIV/0!</v>
      </c>
      <c r="BG72" s="41" t="e">
        <f t="shared" si="66"/>
        <v>#DIV/0!</v>
      </c>
      <c r="BH72" s="41" t="e">
        <f t="shared" si="67"/>
        <v>#DIV/0!</v>
      </c>
      <c r="BI72" s="41" t="e">
        <f t="shared" si="32"/>
        <v>#DIV/0!</v>
      </c>
    </row>
    <row r="73" spans="1:61" ht="12.75">
      <c r="A73" s="298" t="s">
        <v>99</v>
      </c>
      <c r="B73" s="299"/>
      <c r="C73" s="299"/>
      <c r="D73" s="300"/>
      <c r="E73" s="301"/>
      <c r="F73" s="302"/>
      <c r="G73" s="30">
        <f t="shared" si="54"/>
        <v>0</v>
      </c>
      <c r="H73" s="10"/>
      <c r="I73" s="302"/>
      <c r="J73" s="30">
        <f t="shared" si="55"/>
        <v>0</v>
      </c>
      <c r="K73" s="10"/>
      <c r="L73" s="302"/>
      <c r="M73" s="30">
        <f t="shared" si="56"/>
        <v>0</v>
      </c>
      <c r="N73" s="303"/>
      <c r="O73" s="304"/>
      <c r="P73" s="305" t="b">
        <f t="shared" si="1"/>
        <v>0</v>
      </c>
      <c r="Q73" s="37">
        <f t="shared" si="47"/>
        <v>0</v>
      </c>
      <c r="R73" s="303"/>
      <c r="S73" s="306"/>
      <c r="T73" s="307" t="b">
        <f t="shared" si="6"/>
        <v>0</v>
      </c>
      <c r="U73" s="37">
        <f t="shared" si="48"/>
        <v>0</v>
      </c>
      <c r="V73" s="303"/>
      <c r="W73" s="308"/>
      <c r="X73" s="307" t="str">
        <f t="shared" si="8"/>
        <v>#</v>
      </c>
      <c r="Y73" s="38">
        <f t="shared" si="49"/>
        <v>0</v>
      </c>
      <c r="Z73" s="303"/>
      <c r="AA73" s="309"/>
      <c r="AB73" s="310" t="b">
        <f t="shared" si="10"/>
        <v>0</v>
      </c>
      <c r="AC73" s="37">
        <f t="shared" si="50"/>
        <v>0</v>
      </c>
      <c r="AD73" s="303"/>
      <c r="AE73" s="311"/>
      <c r="AF73" s="310" t="b">
        <f t="shared" si="12"/>
        <v>0</v>
      </c>
      <c r="AG73" s="37">
        <f t="shared" si="51"/>
        <v>0</v>
      </c>
      <c r="AH73" s="303"/>
      <c r="AI73" s="312"/>
      <c r="AJ73" s="313" t="b">
        <f t="shared" si="14"/>
        <v>0</v>
      </c>
      <c r="AK73" s="115">
        <f t="shared" si="52"/>
        <v>0</v>
      </c>
      <c r="AL73" s="121"/>
      <c r="AM73" s="129"/>
      <c r="AN73" s="313" t="b">
        <f t="shared" si="16"/>
        <v>0</v>
      </c>
      <c r="AO73" s="124">
        <f t="shared" si="53"/>
        <v>0</v>
      </c>
      <c r="AP73" s="299"/>
      <c r="AQ73" s="315" t="e">
        <f t="shared" si="17"/>
        <v>#DIV/0!</v>
      </c>
      <c r="AR73" s="317" t="str">
        <f t="shared" si="57"/>
        <v>*</v>
      </c>
      <c r="AS73" s="317" t="str">
        <f t="shared" si="58"/>
        <v>*</v>
      </c>
      <c r="AT73" s="317" t="str">
        <f t="shared" si="59"/>
        <v>*</v>
      </c>
      <c r="AU73" s="317" t="str">
        <f t="shared" si="60"/>
        <v>*</v>
      </c>
      <c r="AV73" s="317" t="str">
        <f t="shared" si="61"/>
        <v>*</v>
      </c>
      <c r="AW73" s="424" t="str">
        <f t="shared" si="62"/>
        <v>*</v>
      </c>
      <c r="AX73" s="318" t="str">
        <f t="shared" si="24"/>
        <v>*</v>
      </c>
      <c r="AZ73" s="100" t="e">
        <f t="shared" si="25"/>
        <v>#DIV/0!</v>
      </c>
      <c r="BA73" s="61">
        <v>62</v>
      </c>
      <c r="BB73" s="42"/>
      <c r="BC73" s="41" t="e">
        <f t="shared" si="63"/>
        <v>#DIV/0!</v>
      </c>
      <c r="BD73" s="41" t="e">
        <f t="shared" si="64"/>
        <v>#DIV/0!</v>
      </c>
      <c r="BE73" s="41" t="e">
        <f t="shared" si="28"/>
        <v>#DIV/0!</v>
      </c>
      <c r="BF73" s="41" t="e">
        <f t="shared" si="65"/>
        <v>#DIV/0!</v>
      </c>
      <c r="BG73" s="41" t="e">
        <f t="shared" si="66"/>
        <v>#DIV/0!</v>
      </c>
      <c r="BH73" s="41" t="e">
        <f t="shared" si="67"/>
        <v>#DIV/0!</v>
      </c>
      <c r="BI73" s="41" t="e">
        <f t="shared" si="32"/>
        <v>#DIV/0!</v>
      </c>
    </row>
    <row r="74" spans="1:61" ht="12.75">
      <c r="A74" s="298" t="s">
        <v>100</v>
      </c>
      <c r="B74" s="299"/>
      <c r="C74" s="299"/>
      <c r="D74" s="300"/>
      <c r="E74" s="301"/>
      <c r="F74" s="302"/>
      <c r="G74" s="30">
        <f t="shared" si="54"/>
        <v>0</v>
      </c>
      <c r="H74" s="10"/>
      <c r="I74" s="302"/>
      <c r="J74" s="30">
        <f t="shared" si="55"/>
        <v>0</v>
      </c>
      <c r="K74" s="10"/>
      <c r="L74" s="302"/>
      <c r="M74" s="30">
        <f t="shared" si="56"/>
        <v>0</v>
      </c>
      <c r="N74" s="303"/>
      <c r="O74" s="304"/>
      <c r="P74" s="305" t="b">
        <f t="shared" si="1"/>
        <v>0</v>
      </c>
      <c r="Q74" s="37">
        <f t="shared" si="47"/>
        <v>0</v>
      </c>
      <c r="R74" s="303"/>
      <c r="S74" s="306"/>
      <c r="T74" s="307" t="b">
        <f t="shared" si="6"/>
        <v>0</v>
      </c>
      <c r="U74" s="37">
        <f t="shared" si="48"/>
        <v>0</v>
      </c>
      <c r="V74" s="303"/>
      <c r="W74" s="308"/>
      <c r="X74" s="307" t="str">
        <f t="shared" si="8"/>
        <v>#</v>
      </c>
      <c r="Y74" s="38">
        <f t="shared" si="49"/>
        <v>0</v>
      </c>
      <c r="Z74" s="303"/>
      <c r="AA74" s="309"/>
      <c r="AB74" s="310" t="b">
        <f t="shared" si="10"/>
        <v>0</v>
      </c>
      <c r="AC74" s="37">
        <f t="shared" si="50"/>
        <v>0</v>
      </c>
      <c r="AD74" s="303"/>
      <c r="AE74" s="311"/>
      <c r="AF74" s="310" t="b">
        <f t="shared" si="12"/>
        <v>0</v>
      </c>
      <c r="AG74" s="37">
        <f t="shared" si="51"/>
        <v>0</v>
      </c>
      <c r="AH74" s="303"/>
      <c r="AI74" s="312"/>
      <c r="AJ74" s="313" t="b">
        <f t="shared" si="14"/>
        <v>0</v>
      </c>
      <c r="AK74" s="115">
        <f t="shared" si="52"/>
        <v>0</v>
      </c>
      <c r="AL74" s="121"/>
      <c r="AM74" s="129"/>
      <c r="AN74" s="313" t="b">
        <f t="shared" si="16"/>
        <v>0</v>
      </c>
      <c r="AO74" s="124">
        <f t="shared" si="53"/>
        <v>0</v>
      </c>
      <c r="AP74" s="299"/>
      <c r="AQ74" s="315" t="e">
        <f t="shared" si="17"/>
        <v>#DIV/0!</v>
      </c>
      <c r="AR74" s="317" t="str">
        <f t="shared" si="57"/>
        <v>*</v>
      </c>
      <c r="AS74" s="317" t="str">
        <f t="shared" si="58"/>
        <v>*</v>
      </c>
      <c r="AT74" s="317" t="str">
        <f t="shared" si="59"/>
        <v>*</v>
      </c>
      <c r="AU74" s="317" t="str">
        <f t="shared" si="60"/>
        <v>*</v>
      </c>
      <c r="AV74" s="317" t="str">
        <f t="shared" si="61"/>
        <v>*</v>
      </c>
      <c r="AW74" s="424" t="str">
        <f t="shared" si="62"/>
        <v>*</v>
      </c>
      <c r="AX74" s="318" t="str">
        <f t="shared" si="24"/>
        <v>*</v>
      </c>
      <c r="AZ74" s="100" t="e">
        <f t="shared" si="25"/>
        <v>#DIV/0!</v>
      </c>
      <c r="BA74" s="61">
        <v>63</v>
      </c>
      <c r="BB74" s="42"/>
      <c r="BC74" s="41" t="e">
        <f t="shared" si="63"/>
        <v>#DIV/0!</v>
      </c>
      <c r="BD74" s="41" t="e">
        <f t="shared" si="64"/>
        <v>#DIV/0!</v>
      </c>
      <c r="BE74" s="41" t="e">
        <f t="shared" si="28"/>
        <v>#DIV/0!</v>
      </c>
      <c r="BF74" s="41" t="e">
        <f t="shared" si="65"/>
        <v>#DIV/0!</v>
      </c>
      <c r="BG74" s="41" t="e">
        <f t="shared" si="66"/>
        <v>#DIV/0!</v>
      </c>
      <c r="BH74" s="41" t="e">
        <f t="shared" si="67"/>
        <v>#DIV/0!</v>
      </c>
      <c r="BI74" s="41" t="e">
        <f t="shared" si="32"/>
        <v>#DIV/0!</v>
      </c>
    </row>
    <row r="75" spans="1:61" ht="12.75">
      <c r="A75" s="298" t="s">
        <v>101</v>
      </c>
      <c r="B75" s="299"/>
      <c r="C75" s="299"/>
      <c r="D75" s="300"/>
      <c r="E75" s="301"/>
      <c r="F75" s="302"/>
      <c r="G75" s="30">
        <f t="shared" si="54"/>
        <v>0</v>
      </c>
      <c r="H75" s="10"/>
      <c r="I75" s="302"/>
      <c r="J75" s="30">
        <f t="shared" si="55"/>
        <v>0</v>
      </c>
      <c r="K75" s="10"/>
      <c r="L75" s="302"/>
      <c r="M75" s="30">
        <f t="shared" si="56"/>
        <v>0</v>
      </c>
      <c r="N75" s="303"/>
      <c r="O75" s="304"/>
      <c r="P75" s="305" t="b">
        <f t="shared" si="1"/>
        <v>0</v>
      </c>
      <c r="Q75" s="37">
        <f t="shared" si="47"/>
        <v>0</v>
      </c>
      <c r="R75" s="303"/>
      <c r="S75" s="306"/>
      <c r="T75" s="307" t="b">
        <f t="shared" si="6"/>
        <v>0</v>
      </c>
      <c r="U75" s="37">
        <f t="shared" si="48"/>
        <v>0</v>
      </c>
      <c r="V75" s="303"/>
      <c r="W75" s="308"/>
      <c r="X75" s="307" t="str">
        <f t="shared" si="8"/>
        <v>#</v>
      </c>
      <c r="Y75" s="38">
        <f t="shared" si="49"/>
        <v>0</v>
      </c>
      <c r="Z75" s="303"/>
      <c r="AA75" s="309"/>
      <c r="AB75" s="310" t="b">
        <f t="shared" si="10"/>
        <v>0</v>
      </c>
      <c r="AC75" s="37">
        <f t="shared" si="50"/>
        <v>0</v>
      </c>
      <c r="AD75" s="303"/>
      <c r="AE75" s="311"/>
      <c r="AF75" s="310" t="b">
        <f t="shared" si="12"/>
        <v>0</v>
      </c>
      <c r="AG75" s="37">
        <f t="shared" si="51"/>
        <v>0</v>
      </c>
      <c r="AH75" s="303"/>
      <c r="AI75" s="312"/>
      <c r="AJ75" s="313" t="b">
        <f t="shared" si="14"/>
        <v>0</v>
      </c>
      <c r="AK75" s="115">
        <f t="shared" si="52"/>
        <v>0</v>
      </c>
      <c r="AL75" s="121"/>
      <c r="AM75" s="129"/>
      <c r="AN75" s="313" t="b">
        <f t="shared" si="16"/>
        <v>0</v>
      </c>
      <c r="AO75" s="124">
        <f t="shared" si="53"/>
        <v>0</v>
      </c>
      <c r="AP75" s="299"/>
      <c r="AQ75" s="315" t="e">
        <f t="shared" si="17"/>
        <v>#DIV/0!</v>
      </c>
      <c r="AR75" s="317" t="str">
        <f t="shared" si="57"/>
        <v>*</v>
      </c>
      <c r="AS75" s="317" t="str">
        <f t="shared" si="58"/>
        <v>*</v>
      </c>
      <c r="AT75" s="317" t="str">
        <f t="shared" si="59"/>
        <v>*</v>
      </c>
      <c r="AU75" s="317" t="str">
        <f t="shared" si="60"/>
        <v>*</v>
      </c>
      <c r="AV75" s="317" t="str">
        <f t="shared" si="61"/>
        <v>*</v>
      </c>
      <c r="AW75" s="424" t="str">
        <f t="shared" si="62"/>
        <v>*</v>
      </c>
      <c r="AX75" s="318" t="str">
        <f t="shared" si="24"/>
        <v>*</v>
      </c>
      <c r="AZ75" s="100" t="e">
        <f t="shared" si="25"/>
        <v>#DIV/0!</v>
      </c>
      <c r="BA75" s="61">
        <v>64</v>
      </c>
      <c r="BB75" s="42"/>
      <c r="BC75" s="41" t="e">
        <f t="shared" si="63"/>
        <v>#DIV/0!</v>
      </c>
      <c r="BD75" s="41" t="e">
        <f t="shared" si="64"/>
        <v>#DIV/0!</v>
      </c>
      <c r="BE75" s="41" t="e">
        <f t="shared" si="28"/>
        <v>#DIV/0!</v>
      </c>
      <c r="BF75" s="41" t="e">
        <f t="shared" si="65"/>
        <v>#DIV/0!</v>
      </c>
      <c r="BG75" s="41" t="e">
        <f t="shared" si="66"/>
        <v>#DIV/0!</v>
      </c>
      <c r="BH75" s="41" t="e">
        <f t="shared" si="67"/>
        <v>#DIV/0!</v>
      </c>
      <c r="BI75" s="41" t="e">
        <f t="shared" si="32"/>
        <v>#DIV/0!</v>
      </c>
    </row>
    <row r="76" spans="1:61" ht="12.75">
      <c r="A76" s="298" t="s">
        <v>102</v>
      </c>
      <c r="B76" s="299"/>
      <c r="C76" s="299"/>
      <c r="D76" s="300"/>
      <c r="E76" s="301"/>
      <c r="F76" s="302"/>
      <c r="G76" s="30">
        <f t="shared" si="54"/>
        <v>0</v>
      </c>
      <c r="H76" s="10"/>
      <c r="I76" s="302"/>
      <c r="J76" s="30">
        <f t="shared" si="55"/>
        <v>0</v>
      </c>
      <c r="K76" s="10"/>
      <c r="L76" s="302"/>
      <c r="M76" s="30">
        <f t="shared" si="56"/>
        <v>0</v>
      </c>
      <c r="N76" s="303"/>
      <c r="O76" s="304"/>
      <c r="P76" s="305" t="b">
        <f t="shared" si="1"/>
        <v>0</v>
      </c>
      <c r="Q76" s="37">
        <f t="shared" si="47"/>
        <v>0</v>
      </c>
      <c r="R76" s="303"/>
      <c r="S76" s="306"/>
      <c r="T76" s="307" t="b">
        <f t="shared" si="6"/>
        <v>0</v>
      </c>
      <c r="U76" s="37">
        <f t="shared" si="48"/>
        <v>0</v>
      </c>
      <c r="V76" s="303"/>
      <c r="W76" s="308"/>
      <c r="X76" s="307" t="str">
        <f t="shared" si="8"/>
        <v>#</v>
      </c>
      <c r="Y76" s="38">
        <f t="shared" si="49"/>
        <v>0</v>
      </c>
      <c r="Z76" s="303"/>
      <c r="AA76" s="309"/>
      <c r="AB76" s="310" t="b">
        <f t="shared" si="10"/>
        <v>0</v>
      </c>
      <c r="AC76" s="37">
        <f t="shared" si="50"/>
        <v>0</v>
      </c>
      <c r="AD76" s="303"/>
      <c r="AE76" s="311"/>
      <c r="AF76" s="310" t="b">
        <f t="shared" si="12"/>
        <v>0</v>
      </c>
      <c r="AG76" s="37">
        <f t="shared" si="51"/>
        <v>0</v>
      </c>
      <c r="AH76" s="303"/>
      <c r="AI76" s="312"/>
      <c r="AJ76" s="313" t="b">
        <f t="shared" si="14"/>
        <v>0</v>
      </c>
      <c r="AK76" s="115">
        <f t="shared" si="52"/>
        <v>0</v>
      </c>
      <c r="AL76" s="121"/>
      <c r="AM76" s="129"/>
      <c r="AN76" s="313" t="b">
        <f t="shared" si="16"/>
        <v>0</v>
      </c>
      <c r="AO76" s="124">
        <f t="shared" si="53"/>
        <v>0</v>
      </c>
      <c r="AP76" s="299"/>
      <c r="AQ76" s="315" t="e">
        <f t="shared" si="17"/>
        <v>#DIV/0!</v>
      </c>
      <c r="AR76" s="317" t="str">
        <f t="shared" si="57"/>
        <v>*</v>
      </c>
      <c r="AS76" s="317" t="str">
        <f t="shared" si="58"/>
        <v>*</v>
      </c>
      <c r="AT76" s="317" t="str">
        <f t="shared" si="59"/>
        <v>*</v>
      </c>
      <c r="AU76" s="317" t="str">
        <f t="shared" si="60"/>
        <v>*</v>
      </c>
      <c r="AV76" s="317" t="str">
        <f t="shared" si="61"/>
        <v>*</v>
      </c>
      <c r="AW76" s="424" t="str">
        <f t="shared" si="62"/>
        <v>*</v>
      </c>
      <c r="AX76" s="318" t="str">
        <f t="shared" si="24"/>
        <v>*</v>
      </c>
      <c r="AZ76" s="100" t="e">
        <f t="shared" si="25"/>
        <v>#DIV/0!</v>
      </c>
      <c r="BA76" s="61">
        <v>65</v>
      </c>
      <c r="BB76" s="42"/>
      <c r="BC76" s="41" t="e">
        <f t="shared" si="63"/>
        <v>#DIV/0!</v>
      </c>
      <c r="BD76" s="41" t="e">
        <f t="shared" si="64"/>
        <v>#DIV/0!</v>
      </c>
      <c r="BE76" s="41" t="e">
        <f t="shared" si="28"/>
        <v>#DIV/0!</v>
      </c>
      <c r="BF76" s="41" t="e">
        <f t="shared" si="65"/>
        <v>#DIV/0!</v>
      </c>
      <c r="BG76" s="41" t="e">
        <f t="shared" si="66"/>
        <v>#DIV/0!</v>
      </c>
      <c r="BH76" s="41" t="e">
        <f t="shared" si="67"/>
        <v>#DIV/0!</v>
      </c>
      <c r="BI76" s="41" t="e">
        <f t="shared" si="32"/>
        <v>#DIV/0!</v>
      </c>
    </row>
    <row r="77" spans="1:61" ht="12.75">
      <c r="A77" s="298" t="s">
        <v>103</v>
      </c>
      <c r="B77" s="299"/>
      <c r="C77" s="299"/>
      <c r="D77" s="300"/>
      <c r="E77" s="301"/>
      <c r="F77" s="302"/>
      <c r="G77" s="30">
        <f t="shared" si="54"/>
        <v>0</v>
      </c>
      <c r="H77" s="10"/>
      <c r="I77" s="302"/>
      <c r="J77" s="30">
        <f t="shared" si="55"/>
        <v>0</v>
      </c>
      <c r="K77" s="10"/>
      <c r="L77" s="302"/>
      <c r="M77" s="30">
        <f t="shared" si="56"/>
        <v>0</v>
      </c>
      <c r="N77" s="303"/>
      <c r="O77" s="304"/>
      <c r="P77" s="305" t="b">
        <f t="shared" si="1"/>
        <v>0</v>
      </c>
      <c r="Q77" s="37">
        <f t="shared" si="47"/>
        <v>0</v>
      </c>
      <c r="R77" s="303"/>
      <c r="S77" s="306"/>
      <c r="T77" s="307" t="b">
        <f aca="true" t="shared" si="68" ref="T77:T91">IF(S77&gt;174,5,IF(S77&gt;164,4,IF(S77&gt;154,3,IF(S77&gt;144,2,IF(S77&gt;1,1)))))</f>
        <v>0</v>
      </c>
      <c r="U77" s="37">
        <f t="shared" si="48"/>
        <v>0</v>
      </c>
      <c r="V77" s="303"/>
      <c r="W77" s="308"/>
      <c r="X77" s="307" t="str">
        <f aca="true" t="shared" si="69" ref="X77:X91">IF(W77&lt;1,"#",IF(W77&lt;18.5,5,IF(W77&lt;20.5,4,IF(W77&lt;22.5,3,IF(W77&lt;26.1,2,IF(W77&lt;100,1))))))</f>
        <v>#</v>
      </c>
      <c r="Y77" s="38">
        <f t="shared" si="49"/>
        <v>0</v>
      </c>
      <c r="Z77" s="303"/>
      <c r="AA77" s="309"/>
      <c r="AB77" s="310" t="b">
        <f aca="true" t="shared" si="70" ref="AB77:AB91">IF(AA77&gt;34,5,IF(AA77&gt;29,4,IF(AA77&gt;24,3,IF(AA77&gt;20,2,IF(AA77&gt;1,1)))))</f>
        <v>0</v>
      </c>
      <c r="AC77" s="37">
        <f t="shared" si="50"/>
        <v>0</v>
      </c>
      <c r="AD77" s="303"/>
      <c r="AE77" s="311"/>
      <c r="AF77" s="310" t="b">
        <f aca="true" t="shared" si="71" ref="AF77:AF91">IF(AE77&gt;64,5,IF(AE77&gt;59,4,IF(AE77&gt;54,3,IF(AE77&gt;49,2,IF(AE77&gt;1,1)))))</f>
        <v>0</v>
      </c>
      <c r="AG77" s="37">
        <f t="shared" si="51"/>
        <v>0</v>
      </c>
      <c r="AH77" s="303"/>
      <c r="AI77" s="312"/>
      <c r="AJ77" s="313" t="b">
        <f aca="true" t="shared" si="72" ref="AJ77:AJ91">IF(AI77&gt;42,5,IF(AI77&gt;32,4,IF(AI77&gt;22,3,IF(AI77&gt;13,2,IF(AI77&gt;0,1)))))</f>
        <v>0</v>
      </c>
      <c r="AK77" s="115">
        <f t="shared" si="52"/>
        <v>0</v>
      </c>
      <c r="AL77" s="121"/>
      <c r="AM77" s="129"/>
      <c r="AN77" s="313" t="b">
        <f aca="true" t="shared" si="73" ref="AN77:AN91">IF(AM77&gt;1149,5,IF(AM77&gt;1099,4,IF(AM77&gt;999,3,IF(AM77&gt;890,2,IF(AM77&gt;0,1)))))</f>
        <v>0</v>
      </c>
      <c r="AO77" s="124">
        <f t="shared" si="53"/>
        <v>0</v>
      </c>
      <c r="AP77" s="299"/>
      <c r="AQ77" s="315" t="e">
        <f aca="true" t="shared" si="74" ref="AQ77:AQ91">AVERAGE(P77,T77,X77,AB77,AF77,AJ77,AN77)</f>
        <v>#DIV/0!</v>
      </c>
      <c r="AR77" s="317" t="str">
        <f t="shared" si="57"/>
        <v>*</v>
      </c>
      <c r="AS77" s="317" t="str">
        <f t="shared" si="58"/>
        <v>*</v>
      </c>
      <c r="AT77" s="317" t="str">
        <f t="shared" si="59"/>
        <v>*</v>
      </c>
      <c r="AU77" s="317" t="str">
        <f t="shared" si="60"/>
        <v>*</v>
      </c>
      <c r="AV77" s="317" t="str">
        <f t="shared" si="61"/>
        <v>*</v>
      </c>
      <c r="AW77" s="424" t="str">
        <f t="shared" si="62"/>
        <v>*</v>
      </c>
      <c r="AX77" s="318" t="str">
        <f aca="true" t="shared" si="75" ref="AX77:AX91">IF(AO77&lt;1,"*")</f>
        <v>*</v>
      </c>
      <c r="AZ77" s="100" t="e">
        <f aca="true" t="shared" si="76" ref="AZ77:AZ91">BC77+BD77+BE77+BF77+BG77+BH77+BI77</f>
        <v>#DIV/0!</v>
      </c>
      <c r="BA77" s="61">
        <v>66</v>
      </c>
      <c r="BB77" s="42"/>
      <c r="BC77" s="41" t="e">
        <f t="shared" si="63"/>
        <v>#DIV/0!</v>
      </c>
      <c r="BD77" s="41" t="e">
        <f t="shared" si="64"/>
        <v>#DIV/0!</v>
      </c>
      <c r="BE77" s="41" t="e">
        <f aca="true" t="shared" si="77" ref="BE77:BE91">(W77-$BE$5)/$BE$6*-1</f>
        <v>#DIV/0!</v>
      </c>
      <c r="BF77" s="41" t="e">
        <f t="shared" si="65"/>
        <v>#DIV/0!</v>
      </c>
      <c r="BG77" s="41" t="e">
        <f t="shared" si="66"/>
        <v>#DIV/0!</v>
      </c>
      <c r="BH77" s="41" t="e">
        <f t="shared" si="67"/>
        <v>#DIV/0!</v>
      </c>
      <c r="BI77" s="41" t="e">
        <f aca="true" t="shared" si="78" ref="BI77:BI91">(AM77-$BI$5)/$BI$6</f>
        <v>#DIV/0!</v>
      </c>
    </row>
    <row r="78" spans="1:61" ht="12.75">
      <c r="A78" s="298" t="s">
        <v>104</v>
      </c>
      <c r="B78" s="299"/>
      <c r="C78" s="299"/>
      <c r="D78" s="300"/>
      <c r="E78" s="301"/>
      <c r="F78" s="302"/>
      <c r="G78" s="30">
        <f t="shared" si="54"/>
        <v>0</v>
      </c>
      <c r="H78" s="10"/>
      <c r="I78" s="302"/>
      <c r="J78" s="30">
        <f t="shared" si="55"/>
        <v>0</v>
      </c>
      <c r="K78" s="10"/>
      <c r="L78" s="302"/>
      <c r="M78" s="30">
        <f t="shared" si="56"/>
        <v>0</v>
      </c>
      <c r="N78" s="303"/>
      <c r="O78" s="304"/>
      <c r="P78" s="305" t="b">
        <f t="shared" si="1"/>
        <v>0</v>
      </c>
      <c r="Q78" s="37">
        <f t="shared" si="47"/>
        <v>0</v>
      </c>
      <c r="R78" s="303"/>
      <c r="S78" s="306"/>
      <c r="T78" s="307" t="b">
        <f t="shared" si="68"/>
        <v>0</v>
      </c>
      <c r="U78" s="37">
        <f t="shared" si="48"/>
        <v>0</v>
      </c>
      <c r="V78" s="303"/>
      <c r="W78" s="308"/>
      <c r="X78" s="307" t="str">
        <f t="shared" si="69"/>
        <v>#</v>
      </c>
      <c r="Y78" s="38">
        <f t="shared" si="49"/>
        <v>0</v>
      </c>
      <c r="Z78" s="303"/>
      <c r="AA78" s="309"/>
      <c r="AB78" s="310" t="b">
        <f t="shared" si="70"/>
        <v>0</v>
      </c>
      <c r="AC78" s="37">
        <f t="shared" si="50"/>
        <v>0</v>
      </c>
      <c r="AD78" s="303"/>
      <c r="AE78" s="311"/>
      <c r="AF78" s="310" t="b">
        <f t="shared" si="71"/>
        <v>0</v>
      </c>
      <c r="AG78" s="37">
        <f t="shared" si="51"/>
        <v>0</v>
      </c>
      <c r="AH78" s="303"/>
      <c r="AI78" s="312"/>
      <c r="AJ78" s="313" t="b">
        <f t="shared" si="72"/>
        <v>0</v>
      </c>
      <c r="AK78" s="115">
        <f t="shared" si="52"/>
        <v>0</v>
      </c>
      <c r="AL78" s="121"/>
      <c r="AM78" s="129"/>
      <c r="AN78" s="313" t="b">
        <f t="shared" si="73"/>
        <v>0</v>
      </c>
      <c r="AO78" s="124">
        <f t="shared" si="53"/>
        <v>0</v>
      </c>
      <c r="AP78" s="299"/>
      <c r="AQ78" s="315" t="e">
        <f t="shared" si="74"/>
        <v>#DIV/0!</v>
      </c>
      <c r="AR78" s="317" t="str">
        <f t="shared" si="57"/>
        <v>*</v>
      </c>
      <c r="AS78" s="317" t="str">
        <f t="shared" si="58"/>
        <v>*</v>
      </c>
      <c r="AT78" s="317" t="str">
        <f t="shared" si="59"/>
        <v>*</v>
      </c>
      <c r="AU78" s="317" t="str">
        <f t="shared" si="60"/>
        <v>*</v>
      </c>
      <c r="AV78" s="317" t="str">
        <f t="shared" si="61"/>
        <v>*</v>
      </c>
      <c r="AW78" s="424" t="str">
        <f t="shared" si="62"/>
        <v>*</v>
      </c>
      <c r="AX78" s="318" t="str">
        <f t="shared" si="75"/>
        <v>*</v>
      </c>
      <c r="AZ78" s="100" t="e">
        <f t="shared" si="76"/>
        <v>#DIV/0!</v>
      </c>
      <c r="BA78" s="61">
        <v>67</v>
      </c>
      <c r="BB78" s="42"/>
      <c r="BC78" s="41" t="e">
        <f t="shared" si="63"/>
        <v>#DIV/0!</v>
      </c>
      <c r="BD78" s="41" t="e">
        <f t="shared" si="64"/>
        <v>#DIV/0!</v>
      </c>
      <c r="BE78" s="41" t="e">
        <f t="shared" si="77"/>
        <v>#DIV/0!</v>
      </c>
      <c r="BF78" s="41" t="e">
        <f t="shared" si="65"/>
        <v>#DIV/0!</v>
      </c>
      <c r="BG78" s="41" t="e">
        <f t="shared" si="66"/>
        <v>#DIV/0!</v>
      </c>
      <c r="BH78" s="41" t="e">
        <f t="shared" si="67"/>
        <v>#DIV/0!</v>
      </c>
      <c r="BI78" s="41" t="e">
        <f t="shared" si="78"/>
        <v>#DIV/0!</v>
      </c>
    </row>
    <row r="79" spans="1:61" ht="12.75">
      <c r="A79" s="298" t="s">
        <v>105</v>
      </c>
      <c r="B79" s="299"/>
      <c r="C79" s="299"/>
      <c r="D79" s="300"/>
      <c r="E79" s="301"/>
      <c r="F79" s="302"/>
      <c r="G79" s="30">
        <f t="shared" si="54"/>
        <v>0</v>
      </c>
      <c r="H79" s="10"/>
      <c r="I79" s="302"/>
      <c r="J79" s="30">
        <f t="shared" si="55"/>
        <v>0</v>
      </c>
      <c r="K79" s="10"/>
      <c r="L79" s="302"/>
      <c r="M79" s="30">
        <f t="shared" si="56"/>
        <v>0</v>
      </c>
      <c r="N79" s="303"/>
      <c r="O79" s="304"/>
      <c r="P79" s="305" t="b">
        <f t="shared" si="1"/>
        <v>0</v>
      </c>
      <c r="Q79" s="37">
        <f t="shared" si="47"/>
        <v>0</v>
      </c>
      <c r="R79" s="303"/>
      <c r="S79" s="306"/>
      <c r="T79" s="307" t="b">
        <f t="shared" si="68"/>
        <v>0</v>
      </c>
      <c r="U79" s="37">
        <f t="shared" si="48"/>
        <v>0</v>
      </c>
      <c r="V79" s="303"/>
      <c r="W79" s="308"/>
      <c r="X79" s="307" t="str">
        <f t="shared" si="69"/>
        <v>#</v>
      </c>
      <c r="Y79" s="38">
        <f t="shared" si="49"/>
        <v>0</v>
      </c>
      <c r="Z79" s="303"/>
      <c r="AA79" s="309"/>
      <c r="AB79" s="310" t="b">
        <f t="shared" si="70"/>
        <v>0</v>
      </c>
      <c r="AC79" s="37">
        <f t="shared" si="50"/>
        <v>0</v>
      </c>
      <c r="AD79" s="303"/>
      <c r="AE79" s="311"/>
      <c r="AF79" s="310" t="b">
        <f t="shared" si="71"/>
        <v>0</v>
      </c>
      <c r="AG79" s="37">
        <f t="shared" si="51"/>
        <v>0</v>
      </c>
      <c r="AH79" s="303"/>
      <c r="AI79" s="312"/>
      <c r="AJ79" s="313" t="b">
        <f t="shared" si="72"/>
        <v>0</v>
      </c>
      <c r="AK79" s="115">
        <f t="shared" si="52"/>
        <v>0</v>
      </c>
      <c r="AL79" s="121"/>
      <c r="AM79" s="129"/>
      <c r="AN79" s="313" t="b">
        <f t="shared" si="73"/>
        <v>0</v>
      </c>
      <c r="AO79" s="124">
        <f t="shared" si="53"/>
        <v>0</v>
      </c>
      <c r="AP79" s="299"/>
      <c r="AQ79" s="315" t="e">
        <f t="shared" si="74"/>
        <v>#DIV/0!</v>
      </c>
      <c r="AR79" s="317" t="str">
        <f t="shared" si="57"/>
        <v>*</v>
      </c>
      <c r="AS79" s="317" t="str">
        <f t="shared" si="58"/>
        <v>*</v>
      </c>
      <c r="AT79" s="317" t="str">
        <f t="shared" si="59"/>
        <v>*</v>
      </c>
      <c r="AU79" s="317" t="str">
        <f t="shared" si="60"/>
        <v>*</v>
      </c>
      <c r="AV79" s="317" t="str">
        <f t="shared" si="61"/>
        <v>*</v>
      </c>
      <c r="AW79" s="424" t="str">
        <f t="shared" si="62"/>
        <v>*</v>
      </c>
      <c r="AX79" s="318" t="str">
        <f t="shared" si="75"/>
        <v>*</v>
      </c>
      <c r="AZ79" s="100" t="e">
        <f t="shared" si="76"/>
        <v>#DIV/0!</v>
      </c>
      <c r="BA79" s="61">
        <v>68</v>
      </c>
      <c r="BB79" s="42"/>
      <c r="BC79" s="41" t="e">
        <f t="shared" si="63"/>
        <v>#DIV/0!</v>
      </c>
      <c r="BD79" s="41" t="e">
        <f t="shared" si="64"/>
        <v>#DIV/0!</v>
      </c>
      <c r="BE79" s="41" t="e">
        <f t="shared" si="77"/>
        <v>#DIV/0!</v>
      </c>
      <c r="BF79" s="41" t="e">
        <f t="shared" si="65"/>
        <v>#DIV/0!</v>
      </c>
      <c r="BG79" s="41" t="e">
        <f t="shared" si="66"/>
        <v>#DIV/0!</v>
      </c>
      <c r="BH79" s="41" t="e">
        <f t="shared" si="67"/>
        <v>#DIV/0!</v>
      </c>
      <c r="BI79" s="41" t="e">
        <f t="shared" si="78"/>
        <v>#DIV/0!</v>
      </c>
    </row>
    <row r="80" spans="1:61" ht="12.75">
      <c r="A80" s="298" t="s">
        <v>106</v>
      </c>
      <c r="B80" s="299"/>
      <c r="C80" s="299"/>
      <c r="D80" s="300"/>
      <c r="E80" s="301"/>
      <c r="F80" s="302"/>
      <c r="G80" s="30">
        <f t="shared" si="54"/>
        <v>0</v>
      </c>
      <c r="H80" s="10"/>
      <c r="I80" s="302"/>
      <c r="J80" s="30">
        <f t="shared" si="55"/>
        <v>0</v>
      </c>
      <c r="K80" s="10"/>
      <c r="L80" s="302"/>
      <c r="M80" s="30">
        <f t="shared" si="56"/>
        <v>0</v>
      </c>
      <c r="N80" s="303"/>
      <c r="O80" s="304"/>
      <c r="P80" s="305" t="b">
        <f t="shared" si="1"/>
        <v>0</v>
      </c>
      <c r="Q80" s="37">
        <f t="shared" si="47"/>
        <v>0</v>
      </c>
      <c r="R80" s="303"/>
      <c r="S80" s="306"/>
      <c r="T80" s="307" t="b">
        <f t="shared" si="68"/>
        <v>0</v>
      </c>
      <c r="U80" s="37">
        <f t="shared" si="48"/>
        <v>0</v>
      </c>
      <c r="V80" s="303"/>
      <c r="W80" s="308"/>
      <c r="X80" s="307" t="str">
        <f t="shared" si="69"/>
        <v>#</v>
      </c>
      <c r="Y80" s="38">
        <f t="shared" si="49"/>
        <v>0</v>
      </c>
      <c r="Z80" s="303"/>
      <c r="AA80" s="309"/>
      <c r="AB80" s="310" t="b">
        <f t="shared" si="70"/>
        <v>0</v>
      </c>
      <c r="AC80" s="37">
        <f t="shared" si="50"/>
        <v>0</v>
      </c>
      <c r="AD80" s="303"/>
      <c r="AE80" s="311"/>
      <c r="AF80" s="310" t="b">
        <f t="shared" si="71"/>
        <v>0</v>
      </c>
      <c r="AG80" s="37">
        <f t="shared" si="51"/>
        <v>0</v>
      </c>
      <c r="AH80" s="303"/>
      <c r="AI80" s="312"/>
      <c r="AJ80" s="313" t="b">
        <f t="shared" si="72"/>
        <v>0</v>
      </c>
      <c r="AK80" s="115">
        <f t="shared" si="52"/>
        <v>0</v>
      </c>
      <c r="AL80" s="121"/>
      <c r="AM80" s="129"/>
      <c r="AN80" s="313" t="b">
        <f t="shared" si="73"/>
        <v>0</v>
      </c>
      <c r="AO80" s="124">
        <f t="shared" si="53"/>
        <v>0</v>
      </c>
      <c r="AP80" s="299"/>
      <c r="AQ80" s="315" t="e">
        <f t="shared" si="74"/>
        <v>#DIV/0!</v>
      </c>
      <c r="AR80" s="317" t="str">
        <f t="shared" si="57"/>
        <v>*</v>
      </c>
      <c r="AS80" s="317" t="str">
        <f t="shared" si="58"/>
        <v>*</v>
      </c>
      <c r="AT80" s="317" t="str">
        <f t="shared" si="59"/>
        <v>*</v>
      </c>
      <c r="AU80" s="317" t="str">
        <f t="shared" si="60"/>
        <v>*</v>
      </c>
      <c r="AV80" s="317" t="str">
        <f t="shared" si="61"/>
        <v>*</v>
      </c>
      <c r="AW80" s="424" t="str">
        <f t="shared" si="62"/>
        <v>*</v>
      </c>
      <c r="AX80" s="318" t="str">
        <f t="shared" si="75"/>
        <v>*</v>
      </c>
      <c r="AZ80" s="100" t="e">
        <f t="shared" si="76"/>
        <v>#DIV/0!</v>
      </c>
      <c r="BA80" s="61">
        <v>69</v>
      </c>
      <c r="BB80" s="42"/>
      <c r="BC80" s="41" t="e">
        <f t="shared" si="63"/>
        <v>#DIV/0!</v>
      </c>
      <c r="BD80" s="41" t="e">
        <f t="shared" si="64"/>
        <v>#DIV/0!</v>
      </c>
      <c r="BE80" s="41" t="e">
        <f t="shared" si="77"/>
        <v>#DIV/0!</v>
      </c>
      <c r="BF80" s="41" t="e">
        <f t="shared" si="65"/>
        <v>#DIV/0!</v>
      </c>
      <c r="BG80" s="41" t="e">
        <f t="shared" si="66"/>
        <v>#DIV/0!</v>
      </c>
      <c r="BH80" s="41" t="e">
        <f t="shared" si="67"/>
        <v>#DIV/0!</v>
      </c>
      <c r="BI80" s="41" t="e">
        <f t="shared" si="78"/>
        <v>#DIV/0!</v>
      </c>
    </row>
    <row r="81" spans="1:61" ht="12.75">
      <c r="A81" s="298" t="s">
        <v>107</v>
      </c>
      <c r="B81" s="299"/>
      <c r="C81" s="299"/>
      <c r="D81" s="300"/>
      <c r="E81" s="301"/>
      <c r="F81" s="302"/>
      <c r="G81" s="30">
        <f t="shared" si="54"/>
        <v>0</v>
      </c>
      <c r="H81" s="10"/>
      <c r="I81" s="302"/>
      <c r="J81" s="30">
        <f t="shared" si="55"/>
        <v>0</v>
      </c>
      <c r="K81" s="10"/>
      <c r="L81" s="302"/>
      <c r="M81" s="30">
        <f t="shared" si="56"/>
        <v>0</v>
      </c>
      <c r="N81" s="303"/>
      <c r="O81" s="304"/>
      <c r="P81" s="305" t="b">
        <f t="shared" si="1"/>
        <v>0</v>
      </c>
      <c r="Q81" s="37">
        <f t="shared" si="47"/>
        <v>0</v>
      </c>
      <c r="R81" s="303"/>
      <c r="S81" s="306"/>
      <c r="T81" s="307" t="b">
        <f t="shared" si="68"/>
        <v>0</v>
      </c>
      <c r="U81" s="37">
        <f t="shared" si="48"/>
        <v>0</v>
      </c>
      <c r="V81" s="303"/>
      <c r="W81" s="308"/>
      <c r="X81" s="307" t="str">
        <f t="shared" si="69"/>
        <v>#</v>
      </c>
      <c r="Y81" s="38">
        <f t="shared" si="49"/>
        <v>0</v>
      </c>
      <c r="Z81" s="303"/>
      <c r="AA81" s="309"/>
      <c r="AB81" s="310" t="b">
        <f t="shared" si="70"/>
        <v>0</v>
      </c>
      <c r="AC81" s="37">
        <f t="shared" si="50"/>
        <v>0</v>
      </c>
      <c r="AD81" s="303"/>
      <c r="AE81" s="311"/>
      <c r="AF81" s="310" t="b">
        <f t="shared" si="71"/>
        <v>0</v>
      </c>
      <c r="AG81" s="37">
        <f t="shared" si="51"/>
        <v>0</v>
      </c>
      <c r="AH81" s="303"/>
      <c r="AI81" s="312"/>
      <c r="AJ81" s="313" t="b">
        <f t="shared" si="72"/>
        <v>0</v>
      </c>
      <c r="AK81" s="115">
        <f t="shared" si="52"/>
        <v>0</v>
      </c>
      <c r="AL81" s="121"/>
      <c r="AM81" s="129"/>
      <c r="AN81" s="313" t="b">
        <f t="shared" si="73"/>
        <v>0</v>
      </c>
      <c r="AO81" s="124">
        <f t="shared" si="53"/>
        <v>0</v>
      </c>
      <c r="AP81" s="299"/>
      <c r="AQ81" s="315" t="e">
        <f t="shared" si="74"/>
        <v>#DIV/0!</v>
      </c>
      <c r="AR81" s="317" t="str">
        <f t="shared" si="57"/>
        <v>*</v>
      </c>
      <c r="AS81" s="317" t="str">
        <f t="shared" si="58"/>
        <v>*</v>
      </c>
      <c r="AT81" s="317" t="str">
        <f t="shared" si="59"/>
        <v>*</v>
      </c>
      <c r="AU81" s="317" t="str">
        <f t="shared" si="60"/>
        <v>*</v>
      </c>
      <c r="AV81" s="317" t="str">
        <f t="shared" si="61"/>
        <v>*</v>
      </c>
      <c r="AW81" s="424" t="str">
        <f t="shared" si="62"/>
        <v>*</v>
      </c>
      <c r="AX81" s="318" t="str">
        <f t="shared" si="75"/>
        <v>*</v>
      </c>
      <c r="AZ81" s="100" t="e">
        <f t="shared" si="76"/>
        <v>#DIV/0!</v>
      </c>
      <c r="BA81" s="61">
        <v>70</v>
      </c>
      <c r="BB81" s="42"/>
      <c r="BC81" s="41" t="e">
        <f t="shared" si="63"/>
        <v>#DIV/0!</v>
      </c>
      <c r="BD81" s="41" t="e">
        <f t="shared" si="64"/>
        <v>#DIV/0!</v>
      </c>
      <c r="BE81" s="41" t="e">
        <f t="shared" si="77"/>
        <v>#DIV/0!</v>
      </c>
      <c r="BF81" s="41" t="e">
        <f t="shared" si="65"/>
        <v>#DIV/0!</v>
      </c>
      <c r="BG81" s="41" t="e">
        <f t="shared" si="66"/>
        <v>#DIV/0!</v>
      </c>
      <c r="BH81" s="41" t="e">
        <f t="shared" si="67"/>
        <v>#DIV/0!</v>
      </c>
      <c r="BI81" s="41" t="e">
        <f t="shared" si="78"/>
        <v>#DIV/0!</v>
      </c>
    </row>
    <row r="82" spans="1:61" ht="12.75">
      <c r="A82" s="298" t="s">
        <v>108</v>
      </c>
      <c r="B82" s="299"/>
      <c r="C82" s="299"/>
      <c r="D82" s="300"/>
      <c r="E82" s="301"/>
      <c r="F82" s="302"/>
      <c r="G82" s="30">
        <f t="shared" si="54"/>
        <v>0</v>
      </c>
      <c r="H82" s="10"/>
      <c r="I82" s="302"/>
      <c r="J82" s="30">
        <f t="shared" si="55"/>
        <v>0</v>
      </c>
      <c r="K82" s="10"/>
      <c r="L82" s="302"/>
      <c r="M82" s="30">
        <f t="shared" si="56"/>
        <v>0</v>
      </c>
      <c r="N82" s="303"/>
      <c r="O82" s="304"/>
      <c r="P82" s="305" t="b">
        <f t="shared" si="1"/>
        <v>0</v>
      </c>
      <c r="Q82" s="37">
        <f t="shared" si="47"/>
        <v>0</v>
      </c>
      <c r="R82" s="303"/>
      <c r="S82" s="306"/>
      <c r="T82" s="307" t="b">
        <f t="shared" si="68"/>
        <v>0</v>
      </c>
      <c r="U82" s="37">
        <f t="shared" si="48"/>
        <v>0</v>
      </c>
      <c r="V82" s="303"/>
      <c r="W82" s="308"/>
      <c r="X82" s="307" t="str">
        <f t="shared" si="69"/>
        <v>#</v>
      </c>
      <c r="Y82" s="38">
        <f t="shared" si="49"/>
        <v>0</v>
      </c>
      <c r="Z82" s="303"/>
      <c r="AA82" s="309"/>
      <c r="AB82" s="310" t="b">
        <f t="shared" si="70"/>
        <v>0</v>
      </c>
      <c r="AC82" s="37">
        <f t="shared" si="50"/>
        <v>0</v>
      </c>
      <c r="AD82" s="303"/>
      <c r="AE82" s="311"/>
      <c r="AF82" s="310" t="b">
        <f t="shared" si="71"/>
        <v>0</v>
      </c>
      <c r="AG82" s="37">
        <f t="shared" si="51"/>
        <v>0</v>
      </c>
      <c r="AH82" s="303"/>
      <c r="AI82" s="312"/>
      <c r="AJ82" s="313" t="b">
        <f t="shared" si="72"/>
        <v>0</v>
      </c>
      <c r="AK82" s="115">
        <f t="shared" si="52"/>
        <v>0</v>
      </c>
      <c r="AL82" s="121"/>
      <c r="AM82" s="129"/>
      <c r="AN82" s="313" t="b">
        <f t="shared" si="73"/>
        <v>0</v>
      </c>
      <c r="AO82" s="124">
        <f t="shared" si="53"/>
        <v>0</v>
      </c>
      <c r="AP82" s="299"/>
      <c r="AQ82" s="315" t="e">
        <f t="shared" si="74"/>
        <v>#DIV/0!</v>
      </c>
      <c r="AR82" s="317" t="str">
        <f t="shared" si="57"/>
        <v>*</v>
      </c>
      <c r="AS82" s="317" t="str">
        <f t="shared" si="58"/>
        <v>*</v>
      </c>
      <c r="AT82" s="317" t="str">
        <f t="shared" si="59"/>
        <v>*</v>
      </c>
      <c r="AU82" s="317" t="str">
        <f t="shared" si="60"/>
        <v>*</v>
      </c>
      <c r="AV82" s="317" t="str">
        <f t="shared" si="61"/>
        <v>*</v>
      </c>
      <c r="AW82" s="424" t="str">
        <f t="shared" si="62"/>
        <v>*</v>
      </c>
      <c r="AX82" s="318" t="str">
        <f t="shared" si="75"/>
        <v>*</v>
      </c>
      <c r="AZ82" s="100" t="e">
        <f t="shared" si="76"/>
        <v>#DIV/0!</v>
      </c>
      <c r="BA82" s="61">
        <v>71</v>
      </c>
      <c r="BB82" s="42"/>
      <c r="BC82" s="41" t="e">
        <f t="shared" si="63"/>
        <v>#DIV/0!</v>
      </c>
      <c r="BD82" s="41" t="e">
        <f t="shared" si="64"/>
        <v>#DIV/0!</v>
      </c>
      <c r="BE82" s="41" t="e">
        <f t="shared" si="77"/>
        <v>#DIV/0!</v>
      </c>
      <c r="BF82" s="41" t="e">
        <f t="shared" si="65"/>
        <v>#DIV/0!</v>
      </c>
      <c r="BG82" s="41" t="e">
        <f t="shared" si="66"/>
        <v>#DIV/0!</v>
      </c>
      <c r="BH82" s="41" t="e">
        <f t="shared" si="67"/>
        <v>#DIV/0!</v>
      </c>
      <c r="BI82" s="41" t="e">
        <f t="shared" si="78"/>
        <v>#DIV/0!</v>
      </c>
    </row>
    <row r="83" spans="1:61" ht="12.75">
      <c r="A83" s="298" t="s">
        <v>109</v>
      </c>
      <c r="B83" s="299"/>
      <c r="C83" s="299"/>
      <c r="D83" s="300"/>
      <c r="E83" s="301"/>
      <c r="F83" s="302"/>
      <c r="G83" s="30">
        <f t="shared" si="54"/>
        <v>0</v>
      </c>
      <c r="H83" s="10"/>
      <c r="I83" s="302"/>
      <c r="J83" s="30">
        <f t="shared" si="55"/>
        <v>0</v>
      </c>
      <c r="K83" s="10"/>
      <c r="L83" s="302"/>
      <c r="M83" s="30">
        <f t="shared" si="56"/>
        <v>0</v>
      </c>
      <c r="N83" s="303"/>
      <c r="O83" s="304"/>
      <c r="P83" s="305" t="b">
        <f t="shared" si="1"/>
        <v>0</v>
      </c>
      <c r="Q83" s="37">
        <f t="shared" si="47"/>
        <v>0</v>
      </c>
      <c r="R83" s="303"/>
      <c r="S83" s="306"/>
      <c r="T83" s="307" t="b">
        <f t="shared" si="68"/>
        <v>0</v>
      </c>
      <c r="U83" s="37">
        <f t="shared" si="48"/>
        <v>0</v>
      </c>
      <c r="V83" s="303"/>
      <c r="W83" s="308"/>
      <c r="X83" s="307" t="str">
        <f t="shared" si="69"/>
        <v>#</v>
      </c>
      <c r="Y83" s="38">
        <f t="shared" si="49"/>
        <v>0</v>
      </c>
      <c r="Z83" s="303"/>
      <c r="AA83" s="309"/>
      <c r="AB83" s="310" t="b">
        <f t="shared" si="70"/>
        <v>0</v>
      </c>
      <c r="AC83" s="37">
        <f t="shared" si="50"/>
        <v>0</v>
      </c>
      <c r="AD83" s="303"/>
      <c r="AE83" s="311"/>
      <c r="AF83" s="310" t="b">
        <f t="shared" si="71"/>
        <v>0</v>
      </c>
      <c r="AG83" s="37">
        <f t="shared" si="51"/>
        <v>0</v>
      </c>
      <c r="AH83" s="303"/>
      <c r="AI83" s="312"/>
      <c r="AJ83" s="313" t="b">
        <f t="shared" si="72"/>
        <v>0</v>
      </c>
      <c r="AK83" s="115">
        <f t="shared" si="52"/>
        <v>0</v>
      </c>
      <c r="AL83" s="121"/>
      <c r="AM83" s="129"/>
      <c r="AN83" s="313" t="b">
        <f t="shared" si="73"/>
        <v>0</v>
      </c>
      <c r="AO83" s="124">
        <f t="shared" si="53"/>
        <v>0</v>
      </c>
      <c r="AP83" s="299"/>
      <c r="AQ83" s="315" t="e">
        <f t="shared" si="74"/>
        <v>#DIV/0!</v>
      </c>
      <c r="AR83" s="317" t="str">
        <f t="shared" si="57"/>
        <v>*</v>
      </c>
      <c r="AS83" s="317" t="str">
        <f t="shared" si="58"/>
        <v>*</v>
      </c>
      <c r="AT83" s="317" t="str">
        <f t="shared" si="59"/>
        <v>*</v>
      </c>
      <c r="AU83" s="317" t="str">
        <f t="shared" si="60"/>
        <v>*</v>
      </c>
      <c r="AV83" s="317" t="str">
        <f t="shared" si="61"/>
        <v>*</v>
      </c>
      <c r="AW83" s="424" t="str">
        <f t="shared" si="62"/>
        <v>*</v>
      </c>
      <c r="AX83" s="318" t="str">
        <f t="shared" si="75"/>
        <v>*</v>
      </c>
      <c r="AZ83" s="100" t="e">
        <f t="shared" si="76"/>
        <v>#DIV/0!</v>
      </c>
      <c r="BA83" s="61">
        <v>72</v>
      </c>
      <c r="BB83" s="42"/>
      <c r="BC83" s="41" t="e">
        <f t="shared" si="63"/>
        <v>#DIV/0!</v>
      </c>
      <c r="BD83" s="41" t="e">
        <f t="shared" si="64"/>
        <v>#DIV/0!</v>
      </c>
      <c r="BE83" s="41" t="e">
        <f t="shared" si="77"/>
        <v>#DIV/0!</v>
      </c>
      <c r="BF83" s="41" t="e">
        <f t="shared" si="65"/>
        <v>#DIV/0!</v>
      </c>
      <c r="BG83" s="41" t="e">
        <f t="shared" si="66"/>
        <v>#DIV/0!</v>
      </c>
      <c r="BH83" s="41" t="e">
        <f t="shared" si="67"/>
        <v>#DIV/0!</v>
      </c>
      <c r="BI83" s="41" t="e">
        <f t="shared" si="78"/>
        <v>#DIV/0!</v>
      </c>
    </row>
    <row r="84" spans="1:61" ht="12.75">
      <c r="A84" s="298" t="s">
        <v>110</v>
      </c>
      <c r="B84" s="299"/>
      <c r="C84" s="299"/>
      <c r="D84" s="300"/>
      <c r="E84" s="301"/>
      <c r="F84" s="302"/>
      <c r="G84" s="30">
        <f t="shared" si="54"/>
        <v>0</v>
      </c>
      <c r="H84" s="10"/>
      <c r="I84" s="302"/>
      <c r="J84" s="30">
        <f t="shared" si="55"/>
        <v>0</v>
      </c>
      <c r="K84" s="10"/>
      <c r="L84" s="302"/>
      <c r="M84" s="30">
        <f t="shared" si="56"/>
        <v>0</v>
      </c>
      <c r="N84" s="303"/>
      <c r="O84" s="304"/>
      <c r="P84" s="305" t="b">
        <f t="shared" si="1"/>
        <v>0</v>
      </c>
      <c r="Q84" s="37">
        <f t="shared" si="47"/>
        <v>0</v>
      </c>
      <c r="R84" s="303"/>
      <c r="S84" s="306"/>
      <c r="T84" s="307" t="b">
        <f t="shared" si="68"/>
        <v>0</v>
      </c>
      <c r="U84" s="37">
        <f t="shared" si="48"/>
        <v>0</v>
      </c>
      <c r="V84" s="303"/>
      <c r="W84" s="308"/>
      <c r="X84" s="307" t="str">
        <f t="shared" si="69"/>
        <v>#</v>
      </c>
      <c r="Y84" s="38">
        <f t="shared" si="49"/>
        <v>0</v>
      </c>
      <c r="Z84" s="303"/>
      <c r="AA84" s="309"/>
      <c r="AB84" s="310" t="b">
        <f t="shared" si="70"/>
        <v>0</v>
      </c>
      <c r="AC84" s="37">
        <f t="shared" si="50"/>
        <v>0</v>
      </c>
      <c r="AD84" s="303"/>
      <c r="AE84" s="311"/>
      <c r="AF84" s="310" t="b">
        <f t="shared" si="71"/>
        <v>0</v>
      </c>
      <c r="AG84" s="37">
        <f t="shared" si="51"/>
        <v>0</v>
      </c>
      <c r="AH84" s="303"/>
      <c r="AI84" s="312"/>
      <c r="AJ84" s="313" t="b">
        <f t="shared" si="72"/>
        <v>0</v>
      </c>
      <c r="AK84" s="115">
        <f t="shared" si="52"/>
        <v>0</v>
      </c>
      <c r="AL84" s="121"/>
      <c r="AM84" s="129"/>
      <c r="AN84" s="313" t="b">
        <f t="shared" si="73"/>
        <v>0</v>
      </c>
      <c r="AO84" s="124">
        <f t="shared" si="53"/>
        <v>0</v>
      </c>
      <c r="AP84" s="299"/>
      <c r="AQ84" s="315" t="e">
        <f t="shared" si="74"/>
        <v>#DIV/0!</v>
      </c>
      <c r="AR84" s="317" t="str">
        <f t="shared" si="57"/>
        <v>*</v>
      </c>
      <c r="AS84" s="317" t="str">
        <f t="shared" si="58"/>
        <v>*</v>
      </c>
      <c r="AT84" s="317" t="str">
        <f t="shared" si="59"/>
        <v>*</v>
      </c>
      <c r="AU84" s="317" t="str">
        <f t="shared" si="60"/>
        <v>*</v>
      </c>
      <c r="AV84" s="317" t="str">
        <f t="shared" si="61"/>
        <v>*</v>
      </c>
      <c r="AW84" s="424" t="str">
        <f t="shared" si="62"/>
        <v>*</v>
      </c>
      <c r="AX84" s="318" t="str">
        <f t="shared" si="75"/>
        <v>*</v>
      </c>
      <c r="AZ84" s="100" t="e">
        <f t="shared" si="76"/>
        <v>#DIV/0!</v>
      </c>
      <c r="BA84" s="61">
        <v>73</v>
      </c>
      <c r="BB84" s="42"/>
      <c r="BC84" s="41" t="e">
        <f t="shared" si="63"/>
        <v>#DIV/0!</v>
      </c>
      <c r="BD84" s="41" t="e">
        <f t="shared" si="64"/>
        <v>#DIV/0!</v>
      </c>
      <c r="BE84" s="41" t="e">
        <f t="shared" si="77"/>
        <v>#DIV/0!</v>
      </c>
      <c r="BF84" s="41" t="e">
        <f t="shared" si="65"/>
        <v>#DIV/0!</v>
      </c>
      <c r="BG84" s="41" t="e">
        <f t="shared" si="66"/>
        <v>#DIV/0!</v>
      </c>
      <c r="BH84" s="41" t="e">
        <f t="shared" si="67"/>
        <v>#DIV/0!</v>
      </c>
      <c r="BI84" s="41" t="e">
        <f t="shared" si="78"/>
        <v>#DIV/0!</v>
      </c>
    </row>
    <row r="85" spans="1:61" ht="12.75">
      <c r="A85" s="298" t="s">
        <v>111</v>
      </c>
      <c r="B85" s="299"/>
      <c r="C85" s="299"/>
      <c r="D85" s="300"/>
      <c r="E85" s="301"/>
      <c r="F85" s="302"/>
      <c r="G85" s="30">
        <f t="shared" si="54"/>
        <v>0</v>
      </c>
      <c r="H85" s="10"/>
      <c r="I85" s="302"/>
      <c r="J85" s="30">
        <f t="shared" si="55"/>
        <v>0</v>
      </c>
      <c r="K85" s="10"/>
      <c r="L85" s="302"/>
      <c r="M85" s="30">
        <f t="shared" si="56"/>
        <v>0</v>
      </c>
      <c r="N85" s="303"/>
      <c r="O85" s="304"/>
      <c r="P85" s="305" t="b">
        <f t="shared" si="1"/>
        <v>0</v>
      </c>
      <c r="Q85" s="37">
        <f t="shared" si="47"/>
        <v>0</v>
      </c>
      <c r="R85" s="303"/>
      <c r="S85" s="306"/>
      <c r="T85" s="307" t="b">
        <f t="shared" si="68"/>
        <v>0</v>
      </c>
      <c r="U85" s="37">
        <f t="shared" si="48"/>
        <v>0</v>
      </c>
      <c r="V85" s="303"/>
      <c r="W85" s="308"/>
      <c r="X85" s="307" t="str">
        <f t="shared" si="69"/>
        <v>#</v>
      </c>
      <c r="Y85" s="38">
        <f t="shared" si="49"/>
        <v>0</v>
      </c>
      <c r="Z85" s="303"/>
      <c r="AA85" s="309"/>
      <c r="AB85" s="310" t="b">
        <f t="shared" si="70"/>
        <v>0</v>
      </c>
      <c r="AC85" s="37">
        <f t="shared" si="50"/>
        <v>0</v>
      </c>
      <c r="AD85" s="303"/>
      <c r="AE85" s="311"/>
      <c r="AF85" s="310" t="b">
        <f t="shared" si="71"/>
        <v>0</v>
      </c>
      <c r="AG85" s="37">
        <f t="shared" si="51"/>
        <v>0</v>
      </c>
      <c r="AH85" s="303"/>
      <c r="AI85" s="312"/>
      <c r="AJ85" s="313" t="b">
        <f t="shared" si="72"/>
        <v>0</v>
      </c>
      <c r="AK85" s="115">
        <f t="shared" si="52"/>
        <v>0</v>
      </c>
      <c r="AL85" s="121"/>
      <c r="AM85" s="129"/>
      <c r="AN85" s="313" t="b">
        <f t="shared" si="73"/>
        <v>0</v>
      </c>
      <c r="AO85" s="124">
        <f t="shared" si="53"/>
        <v>0</v>
      </c>
      <c r="AP85" s="299"/>
      <c r="AQ85" s="315" t="e">
        <f t="shared" si="74"/>
        <v>#DIV/0!</v>
      </c>
      <c r="AR85" s="317" t="str">
        <f t="shared" si="57"/>
        <v>*</v>
      </c>
      <c r="AS85" s="317" t="str">
        <f t="shared" si="58"/>
        <v>*</v>
      </c>
      <c r="AT85" s="317" t="str">
        <f t="shared" si="59"/>
        <v>*</v>
      </c>
      <c r="AU85" s="317" t="str">
        <f t="shared" si="60"/>
        <v>*</v>
      </c>
      <c r="AV85" s="317" t="str">
        <f t="shared" si="61"/>
        <v>*</v>
      </c>
      <c r="AW85" s="424" t="str">
        <f t="shared" si="62"/>
        <v>*</v>
      </c>
      <c r="AX85" s="318" t="str">
        <f t="shared" si="75"/>
        <v>*</v>
      </c>
      <c r="AZ85" s="100" t="e">
        <f t="shared" si="76"/>
        <v>#DIV/0!</v>
      </c>
      <c r="BA85" s="61">
        <v>74</v>
      </c>
      <c r="BB85" s="42"/>
      <c r="BC85" s="41" t="e">
        <f t="shared" si="63"/>
        <v>#DIV/0!</v>
      </c>
      <c r="BD85" s="41" t="e">
        <f t="shared" si="64"/>
        <v>#DIV/0!</v>
      </c>
      <c r="BE85" s="41" t="e">
        <f t="shared" si="77"/>
        <v>#DIV/0!</v>
      </c>
      <c r="BF85" s="41" t="e">
        <f t="shared" si="65"/>
        <v>#DIV/0!</v>
      </c>
      <c r="BG85" s="41" t="e">
        <f t="shared" si="66"/>
        <v>#DIV/0!</v>
      </c>
      <c r="BH85" s="41" t="e">
        <f t="shared" si="67"/>
        <v>#DIV/0!</v>
      </c>
      <c r="BI85" s="41" t="e">
        <f t="shared" si="78"/>
        <v>#DIV/0!</v>
      </c>
    </row>
    <row r="86" spans="1:61" ht="12.75">
      <c r="A86" s="298" t="s">
        <v>112</v>
      </c>
      <c r="B86" s="299"/>
      <c r="C86" s="299"/>
      <c r="D86" s="300"/>
      <c r="E86" s="301"/>
      <c r="F86" s="302"/>
      <c r="G86" s="30">
        <f t="shared" si="54"/>
        <v>0</v>
      </c>
      <c r="H86" s="10"/>
      <c r="I86" s="302"/>
      <c r="J86" s="30">
        <f t="shared" si="55"/>
        <v>0</v>
      </c>
      <c r="K86" s="10"/>
      <c r="L86" s="302"/>
      <c r="M86" s="30">
        <f t="shared" si="56"/>
        <v>0</v>
      </c>
      <c r="N86" s="303"/>
      <c r="O86" s="304"/>
      <c r="P86" s="305" t="b">
        <f t="shared" si="1"/>
        <v>0</v>
      </c>
      <c r="Q86" s="37">
        <f t="shared" si="47"/>
        <v>0</v>
      </c>
      <c r="R86" s="303"/>
      <c r="S86" s="306"/>
      <c r="T86" s="307" t="b">
        <f t="shared" si="68"/>
        <v>0</v>
      </c>
      <c r="U86" s="37">
        <f t="shared" si="48"/>
        <v>0</v>
      </c>
      <c r="V86" s="303"/>
      <c r="W86" s="308"/>
      <c r="X86" s="307" t="str">
        <f t="shared" si="69"/>
        <v>#</v>
      </c>
      <c r="Y86" s="38">
        <f t="shared" si="49"/>
        <v>0</v>
      </c>
      <c r="Z86" s="303"/>
      <c r="AA86" s="309"/>
      <c r="AB86" s="310" t="b">
        <f t="shared" si="70"/>
        <v>0</v>
      </c>
      <c r="AC86" s="37">
        <f t="shared" si="50"/>
        <v>0</v>
      </c>
      <c r="AD86" s="303"/>
      <c r="AE86" s="311"/>
      <c r="AF86" s="310" t="b">
        <f t="shared" si="71"/>
        <v>0</v>
      </c>
      <c r="AG86" s="37">
        <f t="shared" si="51"/>
        <v>0</v>
      </c>
      <c r="AH86" s="303"/>
      <c r="AI86" s="312"/>
      <c r="AJ86" s="313" t="b">
        <f t="shared" si="72"/>
        <v>0</v>
      </c>
      <c r="AK86" s="115">
        <f t="shared" si="52"/>
        <v>0</v>
      </c>
      <c r="AL86" s="121"/>
      <c r="AM86" s="129"/>
      <c r="AN86" s="313" t="b">
        <f t="shared" si="73"/>
        <v>0</v>
      </c>
      <c r="AO86" s="124">
        <f t="shared" si="53"/>
        <v>0</v>
      </c>
      <c r="AP86" s="299"/>
      <c r="AQ86" s="315" t="e">
        <f t="shared" si="74"/>
        <v>#DIV/0!</v>
      </c>
      <c r="AR86" s="317" t="str">
        <f t="shared" si="57"/>
        <v>*</v>
      </c>
      <c r="AS86" s="317" t="str">
        <f t="shared" si="58"/>
        <v>*</v>
      </c>
      <c r="AT86" s="317" t="str">
        <f t="shared" si="59"/>
        <v>*</v>
      </c>
      <c r="AU86" s="317" t="str">
        <f t="shared" si="60"/>
        <v>*</v>
      </c>
      <c r="AV86" s="317" t="str">
        <f t="shared" si="61"/>
        <v>*</v>
      </c>
      <c r="AW86" s="424" t="str">
        <f t="shared" si="62"/>
        <v>*</v>
      </c>
      <c r="AX86" s="318" t="str">
        <f t="shared" si="75"/>
        <v>*</v>
      </c>
      <c r="AZ86" s="100" t="e">
        <f t="shared" si="76"/>
        <v>#DIV/0!</v>
      </c>
      <c r="BA86" s="61">
        <v>75</v>
      </c>
      <c r="BB86" s="42"/>
      <c r="BC86" s="41" t="e">
        <f t="shared" si="63"/>
        <v>#DIV/0!</v>
      </c>
      <c r="BD86" s="41" t="e">
        <f t="shared" si="64"/>
        <v>#DIV/0!</v>
      </c>
      <c r="BE86" s="41" t="e">
        <f t="shared" si="77"/>
        <v>#DIV/0!</v>
      </c>
      <c r="BF86" s="41" t="e">
        <f t="shared" si="65"/>
        <v>#DIV/0!</v>
      </c>
      <c r="BG86" s="41" t="e">
        <f t="shared" si="66"/>
        <v>#DIV/0!</v>
      </c>
      <c r="BH86" s="41" t="e">
        <f t="shared" si="67"/>
        <v>#DIV/0!</v>
      </c>
      <c r="BI86" s="41" t="e">
        <f t="shared" si="78"/>
        <v>#DIV/0!</v>
      </c>
    </row>
    <row r="87" spans="1:61" ht="12.75">
      <c r="A87" s="298" t="s">
        <v>113</v>
      </c>
      <c r="B87" s="299"/>
      <c r="C87" s="299"/>
      <c r="D87" s="300"/>
      <c r="E87" s="301"/>
      <c r="F87" s="302"/>
      <c r="G87" s="30">
        <f t="shared" si="54"/>
        <v>0</v>
      </c>
      <c r="H87" s="10"/>
      <c r="I87" s="302"/>
      <c r="J87" s="30">
        <f t="shared" si="55"/>
        <v>0</v>
      </c>
      <c r="K87" s="10"/>
      <c r="L87" s="302"/>
      <c r="M87" s="30">
        <f t="shared" si="56"/>
        <v>0</v>
      </c>
      <c r="N87" s="303"/>
      <c r="O87" s="304"/>
      <c r="P87" s="305" t="b">
        <f t="shared" si="1"/>
        <v>0</v>
      </c>
      <c r="Q87" s="37">
        <f t="shared" si="47"/>
        <v>0</v>
      </c>
      <c r="R87" s="303"/>
      <c r="S87" s="306"/>
      <c r="T87" s="307" t="b">
        <f t="shared" si="68"/>
        <v>0</v>
      </c>
      <c r="U87" s="37">
        <f t="shared" si="48"/>
        <v>0</v>
      </c>
      <c r="V87" s="303"/>
      <c r="W87" s="308"/>
      <c r="X87" s="307" t="str">
        <f t="shared" si="69"/>
        <v>#</v>
      </c>
      <c r="Y87" s="38">
        <f t="shared" si="49"/>
        <v>0</v>
      </c>
      <c r="Z87" s="303"/>
      <c r="AA87" s="309"/>
      <c r="AB87" s="310" t="b">
        <f t="shared" si="70"/>
        <v>0</v>
      </c>
      <c r="AC87" s="37">
        <f t="shared" si="50"/>
        <v>0</v>
      </c>
      <c r="AD87" s="303"/>
      <c r="AE87" s="311"/>
      <c r="AF87" s="310" t="b">
        <f t="shared" si="71"/>
        <v>0</v>
      </c>
      <c r="AG87" s="37">
        <f t="shared" si="51"/>
        <v>0</v>
      </c>
      <c r="AH87" s="303"/>
      <c r="AI87" s="312"/>
      <c r="AJ87" s="313" t="b">
        <f t="shared" si="72"/>
        <v>0</v>
      </c>
      <c r="AK87" s="115">
        <f t="shared" si="52"/>
        <v>0</v>
      </c>
      <c r="AL87" s="121"/>
      <c r="AM87" s="129"/>
      <c r="AN87" s="313" t="b">
        <f t="shared" si="73"/>
        <v>0</v>
      </c>
      <c r="AO87" s="124">
        <f t="shared" si="53"/>
        <v>0</v>
      </c>
      <c r="AP87" s="299"/>
      <c r="AQ87" s="315" t="e">
        <f t="shared" si="74"/>
        <v>#DIV/0!</v>
      </c>
      <c r="AR87" s="317" t="str">
        <f t="shared" si="57"/>
        <v>*</v>
      </c>
      <c r="AS87" s="317" t="str">
        <f t="shared" si="58"/>
        <v>*</v>
      </c>
      <c r="AT87" s="317" t="str">
        <f t="shared" si="59"/>
        <v>*</v>
      </c>
      <c r="AU87" s="317" t="str">
        <f t="shared" si="60"/>
        <v>*</v>
      </c>
      <c r="AV87" s="317" t="str">
        <f t="shared" si="61"/>
        <v>*</v>
      </c>
      <c r="AW87" s="424" t="str">
        <f t="shared" si="62"/>
        <v>*</v>
      </c>
      <c r="AX87" s="318" t="str">
        <f t="shared" si="75"/>
        <v>*</v>
      </c>
      <c r="AZ87" s="100" t="e">
        <f t="shared" si="76"/>
        <v>#DIV/0!</v>
      </c>
      <c r="BA87" s="61">
        <v>76</v>
      </c>
      <c r="BB87" s="42"/>
      <c r="BC87" s="41" t="e">
        <f t="shared" si="63"/>
        <v>#DIV/0!</v>
      </c>
      <c r="BD87" s="41" t="e">
        <f t="shared" si="64"/>
        <v>#DIV/0!</v>
      </c>
      <c r="BE87" s="41" t="e">
        <f t="shared" si="77"/>
        <v>#DIV/0!</v>
      </c>
      <c r="BF87" s="41" t="e">
        <f t="shared" si="65"/>
        <v>#DIV/0!</v>
      </c>
      <c r="BG87" s="41" t="e">
        <f t="shared" si="66"/>
        <v>#DIV/0!</v>
      </c>
      <c r="BH87" s="41" t="e">
        <f t="shared" si="67"/>
        <v>#DIV/0!</v>
      </c>
      <c r="BI87" s="41" t="e">
        <f t="shared" si="78"/>
        <v>#DIV/0!</v>
      </c>
    </row>
    <row r="88" spans="1:61" ht="12.75">
      <c r="A88" s="298" t="s">
        <v>114</v>
      </c>
      <c r="B88" s="299"/>
      <c r="C88" s="299"/>
      <c r="D88" s="300"/>
      <c r="E88" s="301"/>
      <c r="F88" s="302"/>
      <c r="G88" s="30">
        <f t="shared" si="54"/>
        <v>0</v>
      </c>
      <c r="H88" s="10"/>
      <c r="I88" s="302"/>
      <c r="J88" s="30">
        <f t="shared" si="55"/>
        <v>0</v>
      </c>
      <c r="K88" s="10"/>
      <c r="L88" s="302"/>
      <c r="M88" s="30">
        <f t="shared" si="56"/>
        <v>0</v>
      </c>
      <c r="N88" s="303"/>
      <c r="O88" s="304"/>
      <c r="P88" s="305" t="b">
        <f t="shared" si="1"/>
        <v>0</v>
      </c>
      <c r="Q88" s="37">
        <f t="shared" si="47"/>
        <v>0</v>
      </c>
      <c r="R88" s="303"/>
      <c r="S88" s="306"/>
      <c r="T88" s="307" t="b">
        <f t="shared" si="68"/>
        <v>0</v>
      </c>
      <c r="U88" s="37">
        <f t="shared" si="48"/>
        <v>0</v>
      </c>
      <c r="V88" s="303"/>
      <c r="W88" s="308"/>
      <c r="X88" s="307" t="str">
        <f t="shared" si="69"/>
        <v>#</v>
      </c>
      <c r="Y88" s="38">
        <f t="shared" si="49"/>
        <v>0</v>
      </c>
      <c r="Z88" s="303"/>
      <c r="AA88" s="309"/>
      <c r="AB88" s="310" t="b">
        <f t="shared" si="70"/>
        <v>0</v>
      </c>
      <c r="AC88" s="37">
        <f t="shared" si="50"/>
        <v>0</v>
      </c>
      <c r="AD88" s="303"/>
      <c r="AE88" s="311"/>
      <c r="AF88" s="310" t="b">
        <f t="shared" si="71"/>
        <v>0</v>
      </c>
      <c r="AG88" s="37">
        <f t="shared" si="51"/>
        <v>0</v>
      </c>
      <c r="AH88" s="303"/>
      <c r="AI88" s="312"/>
      <c r="AJ88" s="313" t="b">
        <f t="shared" si="72"/>
        <v>0</v>
      </c>
      <c r="AK88" s="115">
        <f t="shared" si="52"/>
        <v>0</v>
      </c>
      <c r="AL88" s="121"/>
      <c r="AM88" s="129"/>
      <c r="AN88" s="313" t="b">
        <f t="shared" si="73"/>
        <v>0</v>
      </c>
      <c r="AO88" s="124">
        <f t="shared" si="53"/>
        <v>0</v>
      </c>
      <c r="AP88" s="299"/>
      <c r="AQ88" s="315" t="e">
        <f t="shared" si="74"/>
        <v>#DIV/0!</v>
      </c>
      <c r="AR88" s="317" t="str">
        <f t="shared" si="57"/>
        <v>*</v>
      </c>
      <c r="AS88" s="317" t="str">
        <f t="shared" si="58"/>
        <v>*</v>
      </c>
      <c r="AT88" s="317" t="str">
        <f t="shared" si="59"/>
        <v>*</v>
      </c>
      <c r="AU88" s="317" t="str">
        <f t="shared" si="60"/>
        <v>*</v>
      </c>
      <c r="AV88" s="317" t="str">
        <f t="shared" si="61"/>
        <v>*</v>
      </c>
      <c r="AW88" s="424" t="str">
        <f t="shared" si="62"/>
        <v>*</v>
      </c>
      <c r="AX88" s="318" t="str">
        <f t="shared" si="75"/>
        <v>*</v>
      </c>
      <c r="AZ88" s="100" t="e">
        <f t="shared" si="76"/>
        <v>#DIV/0!</v>
      </c>
      <c r="BA88" s="61">
        <v>77</v>
      </c>
      <c r="BB88" s="42"/>
      <c r="BC88" s="41" t="e">
        <f t="shared" si="63"/>
        <v>#DIV/0!</v>
      </c>
      <c r="BD88" s="41" t="e">
        <f t="shared" si="64"/>
        <v>#DIV/0!</v>
      </c>
      <c r="BE88" s="41" t="e">
        <f t="shared" si="77"/>
        <v>#DIV/0!</v>
      </c>
      <c r="BF88" s="41" t="e">
        <f t="shared" si="65"/>
        <v>#DIV/0!</v>
      </c>
      <c r="BG88" s="41" t="e">
        <f t="shared" si="66"/>
        <v>#DIV/0!</v>
      </c>
      <c r="BH88" s="41" t="e">
        <f t="shared" si="67"/>
        <v>#DIV/0!</v>
      </c>
      <c r="BI88" s="41" t="e">
        <f t="shared" si="78"/>
        <v>#DIV/0!</v>
      </c>
    </row>
    <row r="89" spans="1:61" ht="12.75">
      <c r="A89" s="298" t="s">
        <v>115</v>
      </c>
      <c r="B89" s="299"/>
      <c r="C89" s="299"/>
      <c r="D89" s="300"/>
      <c r="E89" s="301"/>
      <c r="F89" s="302"/>
      <c r="G89" s="30">
        <f t="shared" si="54"/>
        <v>0</v>
      </c>
      <c r="H89" s="10"/>
      <c r="I89" s="302"/>
      <c r="J89" s="30">
        <f t="shared" si="55"/>
        <v>0</v>
      </c>
      <c r="K89" s="10"/>
      <c r="L89" s="302"/>
      <c r="M89" s="30">
        <f t="shared" si="56"/>
        <v>0</v>
      </c>
      <c r="N89" s="303"/>
      <c r="O89" s="304"/>
      <c r="P89" s="305" t="b">
        <f t="shared" si="1"/>
        <v>0</v>
      </c>
      <c r="Q89" s="37">
        <f t="shared" si="47"/>
        <v>0</v>
      </c>
      <c r="R89" s="303"/>
      <c r="S89" s="306"/>
      <c r="T89" s="307" t="b">
        <f t="shared" si="68"/>
        <v>0</v>
      </c>
      <c r="U89" s="37">
        <f t="shared" si="48"/>
        <v>0</v>
      </c>
      <c r="V89" s="303"/>
      <c r="W89" s="308"/>
      <c r="X89" s="307" t="str">
        <f t="shared" si="69"/>
        <v>#</v>
      </c>
      <c r="Y89" s="38">
        <f t="shared" si="49"/>
        <v>0</v>
      </c>
      <c r="Z89" s="303"/>
      <c r="AA89" s="309"/>
      <c r="AB89" s="310" t="b">
        <f t="shared" si="70"/>
        <v>0</v>
      </c>
      <c r="AC89" s="37">
        <f t="shared" si="50"/>
        <v>0</v>
      </c>
      <c r="AD89" s="303"/>
      <c r="AE89" s="311"/>
      <c r="AF89" s="310" t="b">
        <f t="shared" si="71"/>
        <v>0</v>
      </c>
      <c r="AG89" s="37">
        <f t="shared" si="51"/>
        <v>0</v>
      </c>
      <c r="AH89" s="303"/>
      <c r="AI89" s="312"/>
      <c r="AJ89" s="313" t="b">
        <f t="shared" si="72"/>
        <v>0</v>
      </c>
      <c r="AK89" s="115">
        <f t="shared" si="52"/>
        <v>0</v>
      </c>
      <c r="AL89" s="121"/>
      <c r="AM89" s="129"/>
      <c r="AN89" s="313" t="b">
        <f t="shared" si="73"/>
        <v>0</v>
      </c>
      <c r="AO89" s="124">
        <f t="shared" si="53"/>
        <v>0</v>
      </c>
      <c r="AP89" s="299"/>
      <c r="AQ89" s="315" t="e">
        <f t="shared" si="74"/>
        <v>#DIV/0!</v>
      </c>
      <c r="AR89" s="317" t="str">
        <f t="shared" si="57"/>
        <v>*</v>
      </c>
      <c r="AS89" s="317" t="str">
        <f t="shared" si="58"/>
        <v>*</v>
      </c>
      <c r="AT89" s="317" t="str">
        <f t="shared" si="59"/>
        <v>*</v>
      </c>
      <c r="AU89" s="317" t="str">
        <f t="shared" si="60"/>
        <v>*</v>
      </c>
      <c r="AV89" s="317" t="str">
        <f t="shared" si="61"/>
        <v>*</v>
      </c>
      <c r="AW89" s="424" t="str">
        <f t="shared" si="62"/>
        <v>*</v>
      </c>
      <c r="AX89" s="318" t="str">
        <f t="shared" si="75"/>
        <v>*</v>
      </c>
      <c r="AZ89" s="100" t="e">
        <f t="shared" si="76"/>
        <v>#DIV/0!</v>
      </c>
      <c r="BA89" s="61">
        <v>78</v>
      </c>
      <c r="BB89" s="42"/>
      <c r="BC89" s="41" t="e">
        <f t="shared" si="63"/>
        <v>#DIV/0!</v>
      </c>
      <c r="BD89" s="41" t="e">
        <f t="shared" si="64"/>
        <v>#DIV/0!</v>
      </c>
      <c r="BE89" s="41" t="e">
        <f t="shared" si="77"/>
        <v>#DIV/0!</v>
      </c>
      <c r="BF89" s="41" t="e">
        <f t="shared" si="65"/>
        <v>#DIV/0!</v>
      </c>
      <c r="BG89" s="41" t="e">
        <f t="shared" si="66"/>
        <v>#DIV/0!</v>
      </c>
      <c r="BH89" s="41" t="e">
        <f t="shared" si="67"/>
        <v>#DIV/0!</v>
      </c>
      <c r="BI89" s="41" t="e">
        <f t="shared" si="78"/>
        <v>#DIV/0!</v>
      </c>
    </row>
    <row r="90" spans="1:61" ht="12.75">
      <c r="A90" s="298" t="s">
        <v>116</v>
      </c>
      <c r="B90" s="299"/>
      <c r="C90" s="299"/>
      <c r="D90" s="300"/>
      <c r="E90" s="301"/>
      <c r="F90" s="302"/>
      <c r="G90" s="30">
        <f t="shared" si="54"/>
        <v>0</v>
      </c>
      <c r="H90" s="10"/>
      <c r="I90" s="302"/>
      <c r="J90" s="30">
        <f t="shared" si="55"/>
        <v>0</v>
      </c>
      <c r="K90" s="10"/>
      <c r="L90" s="302"/>
      <c r="M90" s="30">
        <f t="shared" si="56"/>
        <v>0</v>
      </c>
      <c r="N90" s="303"/>
      <c r="O90" s="304"/>
      <c r="P90" s="305" t="b">
        <f t="shared" si="1"/>
        <v>0</v>
      </c>
      <c r="Q90" s="37">
        <f t="shared" si="47"/>
        <v>0</v>
      </c>
      <c r="R90" s="303"/>
      <c r="S90" s="306"/>
      <c r="T90" s="307" t="b">
        <f t="shared" si="68"/>
        <v>0</v>
      </c>
      <c r="U90" s="37">
        <f t="shared" si="48"/>
        <v>0</v>
      </c>
      <c r="V90" s="303"/>
      <c r="W90" s="308"/>
      <c r="X90" s="307" t="str">
        <f t="shared" si="69"/>
        <v>#</v>
      </c>
      <c r="Y90" s="38">
        <f t="shared" si="49"/>
        <v>0</v>
      </c>
      <c r="Z90" s="303"/>
      <c r="AA90" s="309"/>
      <c r="AB90" s="310" t="b">
        <f t="shared" si="70"/>
        <v>0</v>
      </c>
      <c r="AC90" s="37">
        <f t="shared" si="50"/>
        <v>0</v>
      </c>
      <c r="AD90" s="303"/>
      <c r="AE90" s="311"/>
      <c r="AF90" s="310" t="b">
        <f t="shared" si="71"/>
        <v>0</v>
      </c>
      <c r="AG90" s="37">
        <f t="shared" si="51"/>
        <v>0</v>
      </c>
      <c r="AH90" s="303"/>
      <c r="AI90" s="312"/>
      <c r="AJ90" s="313" t="b">
        <f t="shared" si="72"/>
        <v>0</v>
      </c>
      <c r="AK90" s="115">
        <f t="shared" si="52"/>
        <v>0</v>
      </c>
      <c r="AL90" s="121"/>
      <c r="AM90" s="129"/>
      <c r="AN90" s="313" t="b">
        <f t="shared" si="73"/>
        <v>0</v>
      </c>
      <c r="AO90" s="124">
        <f t="shared" si="53"/>
        <v>0</v>
      </c>
      <c r="AP90" s="299"/>
      <c r="AQ90" s="315" t="e">
        <f t="shared" si="74"/>
        <v>#DIV/0!</v>
      </c>
      <c r="AR90" s="317" t="str">
        <f t="shared" si="57"/>
        <v>*</v>
      </c>
      <c r="AS90" s="317" t="str">
        <f t="shared" si="58"/>
        <v>*</v>
      </c>
      <c r="AT90" s="317" t="str">
        <f t="shared" si="59"/>
        <v>*</v>
      </c>
      <c r="AU90" s="317" t="str">
        <f t="shared" si="60"/>
        <v>*</v>
      </c>
      <c r="AV90" s="317" t="str">
        <f t="shared" si="61"/>
        <v>*</v>
      </c>
      <c r="AW90" s="424" t="str">
        <f t="shared" si="62"/>
        <v>*</v>
      </c>
      <c r="AX90" s="318" t="str">
        <f t="shared" si="75"/>
        <v>*</v>
      </c>
      <c r="AZ90" s="100" t="e">
        <f t="shared" si="76"/>
        <v>#DIV/0!</v>
      </c>
      <c r="BA90" s="61">
        <v>79</v>
      </c>
      <c r="BB90" s="42"/>
      <c r="BC90" s="41" t="e">
        <f t="shared" si="63"/>
        <v>#DIV/0!</v>
      </c>
      <c r="BD90" s="41" t="e">
        <f t="shared" si="64"/>
        <v>#DIV/0!</v>
      </c>
      <c r="BE90" s="41" t="e">
        <f t="shared" si="77"/>
        <v>#DIV/0!</v>
      </c>
      <c r="BF90" s="41" t="e">
        <f t="shared" si="65"/>
        <v>#DIV/0!</v>
      </c>
      <c r="BG90" s="41" t="e">
        <f t="shared" si="66"/>
        <v>#DIV/0!</v>
      </c>
      <c r="BH90" s="41" t="e">
        <f t="shared" si="67"/>
        <v>#DIV/0!</v>
      </c>
      <c r="BI90" s="41" t="e">
        <f t="shared" si="78"/>
        <v>#DIV/0!</v>
      </c>
    </row>
    <row r="91" spans="1:61" ht="13.5" thickBot="1">
      <c r="A91" s="319" t="s">
        <v>117</v>
      </c>
      <c r="B91" s="320"/>
      <c r="C91" s="320"/>
      <c r="D91" s="321"/>
      <c r="E91" s="322"/>
      <c r="F91" s="323"/>
      <c r="G91" s="31">
        <f t="shared" si="54"/>
        <v>0</v>
      </c>
      <c r="H91" s="324"/>
      <c r="I91" s="323"/>
      <c r="J91" s="31">
        <f t="shared" si="55"/>
        <v>0</v>
      </c>
      <c r="K91" s="324"/>
      <c r="L91" s="323"/>
      <c r="M91" s="31">
        <f t="shared" si="56"/>
        <v>0</v>
      </c>
      <c r="N91" s="325"/>
      <c r="O91" s="326"/>
      <c r="P91" s="327" t="b">
        <f t="shared" si="1"/>
        <v>0</v>
      </c>
      <c r="Q91" s="32">
        <f t="shared" si="47"/>
        <v>0</v>
      </c>
      <c r="R91" s="325"/>
      <c r="S91" s="328"/>
      <c r="T91" s="329" t="b">
        <f t="shared" si="68"/>
        <v>0</v>
      </c>
      <c r="U91" s="32">
        <f t="shared" si="48"/>
        <v>0</v>
      </c>
      <c r="V91" s="325"/>
      <c r="W91" s="330"/>
      <c r="X91" s="329" t="str">
        <f t="shared" si="69"/>
        <v>#</v>
      </c>
      <c r="Y91" s="39">
        <f t="shared" si="49"/>
        <v>0</v>
      </c>
      <c r="Z91" s="325"/>
      <c r="AA91" s="331"/>
      <c r="AB91" s="332" t="b">
        <f t="shared" si="70"/>
        <v>0</v>
      </c>
      <c r="AC91" s="32">
        <f t="shared" si="50"/>
        <v>0</v>
      </c>
      <c r="AD91" s="325"/>
      <c r="AE91" s="333"/>
      <c r="AF91" s="332" t="b">
        <f t="shared" si="71"/>
        <v>0</v>
      </c>
      <c r="AG91" s="32">
        <f t="shared" si="51"/>
        <v>0</v>
      </c>
      <c r="AH91" s="325"/>
      <c r="AI91" s="334"/>
      <c r="AJ91" s="335" t="b">
        <f t="shared" si="72"/>
        <v>0</v>
      </c>
      <c r="AK91" s="116">
        <f t="shared" si="52"/>
        <v>0</v>
      </c>
      <c r="AL91" s="122"/>
      <c r="AM91" s="130"/>
      <c r="AN91" s="335" t="b">
        <f t="shared" si="73"/>
        <v>0</v>
      </c>
      <c r="AO91" s="125">
        <f t="shared" si="53"/>
        <v>0</v>
      </c>
      <c r="AP91" s="425"/>
      <c r="AQ91" s="336" t="e">
        <f t="shared" si="74"/>
        <v>#DIV/0!</v>
      </c>
      <c r="AR91" s="338" t="str">
        <f t="shared" si="57"/>
        <v>*</v>
      </c>
      <c r="AS91" s="338" t="str">
        <f t="shared" si="58"/>
        <v>*</v>
      </c>
      <c r="AT91" s="338" t="str">
        <f t="shared" si="59"/>
        <v>*</v>
      </c>
      <c r="AU91" s="338" t="str">
        <f t="shared" si="60"/>
        <v>*</v>
      </c>
      <c r="AV91" s="338" t="str">
        <f t="shared" si="61"/>
        <v>*</v>
      </c>
      <c r="AW91" s="426" t="str">
        <f t="shared" si="62"/>
        <v>*</v>
      </c>
      <c r="AX91" s="427" t="str">
        <f t="shared" si="75"/>
        <v>*</v>
      </c>
      <c r="AZ91" s="128" t="e">
        <f t="shared" si="76"/>
        <v>#DIV/0!</v>
      </c>
      <c r="BA91" s="61">
        <v>80</v>
      </c>
      <c r="BB91" s="42"/>
      <c r="BC91" s="41" t="e">
        <f t="shared" si="63"/>
        <v>#DIV/0!</v>
      </c>
      <c r="BD91" s="41" t="e">
        <f t="shared" si="64"/>
        <v>#DIV/0!</v>
      </c>
      <c r="BE91" s="41" t="e">
        <f t="shared" si="77"/>
        <v>#DIV/0!</v>
      </c>
      <c r="BF91" s="41" t="e">
        <f t="shared" si="65"/>
        <v>#DIV/0!</v>
      </c>
      <c r="BG91" s="41" t="e">
        <f t="shared" si="66"/>
        <v>#DIV/0!</v>
      </c>
      <c r="BH91" s="41" t="e">
        <f t="shared" si="67"/>
        <v>#DIV/0!</v>
      </c>
      <c r="BI91" s="126" t="e">
        <f t="shared" si="78"/>
        <v>#DIV/0!</v>
      </c>
    </row>
    <row r="92" spans="1:61" ht="15" thickBot="1">
      <c r="A92" s="340"/>
      <c r="B92" s="340"/>
      <c r="C92" s="340"/>
      <c r="D92" s="340"/>
      <c r="E92" s="17"/>
      <c r="F92" s="17"/>
      <c r="G92" s="17"/>
      <c r="H92" s="17"/>
      <c r="I92" s="17"/>
      <c r="J92" s="17"/>
      <c r="K92" s="17"/>
      <c r="L92" s="17"/>
      <c r="M92" s="17"/>
      <c r="N92" s="341"/>
      <c r="O92" s="342"/>
      <c r="P92" s="343" t="e">
        <f>AVERAGE(P12:P91)</f>
        <v>#DIV/0!</v>
      </c>
      <c r="Q92" s="344"/>
      <c r="R92" s="341"/>
      <c r="S92" s="342"/>
      <c r="T92" s="343" t="e">
        <f>AVERAGE(T12:T91)</f>
        <v>#DIV/0!</v>
      </c>
      <c r="U92" s="349"/>
      <c r="V92" s="342"/>
      <c r="W92" s="342"/>
      <c r="X92" s="343" t="e">
        <f>AVERAGE(X12:X91)</f>
        <v>#DIV/0!</v>
      </c>
      <c r="Y92" s="345"/>
      <c r="Z92" s="341"/>
      <c r="AA92" s="342"/>
      <c r="AB92" s="343" t="e">
        <f>AVERAGE(AB12:AB91)</f>
        <v>#DIV/0!</v>
      </c>
      <c r="AC92" s="345"/>
      <c r="AD92" s="341"/>
      <c r="AE92" s="342"/>
      <c r="AF92" s="343" t="e">
        <f>AVERAGE(AF12:AF91)</f>
        <v>#DIV/0!</v>
      </c>
      <c r="AG92" s="346"/>
      <c r="AH92" s="342"/>
      <c r="AI92" s="342"/>
      <c r="AJ92" s="343" t="e">
        <f>AVERAGE(AJ12:AJ91)</f>
        <v>#DIV/0!</v>
      </c>
      <c r="AK92" s="349"/>
      <c r="AL92" s="356"/>
      <c r="AM92" s="356"/>
      <c r="AN92" s="356"/>
      <c r="AO92" s="356"/>
      <c r="AP92" s="340"/>
      <c r="AQ92" s="340"/>
      <c r="AR92" s="350"/>
      <c r="AS92" s="342"/>
      <c r="AT92" s="342"/>
      <c r="AU92" s="342"/>
      <c r="AV92" s="342"/>
      <c r="AW92" s="342"/>
      <c r="AX92" s="342"/>
      <c r="AY92" s="342"/>
      <c r="AZ92" s="351" t="e">
        <f>SUM(AZ12:AZ$91)</f>
        <v>#DIV/0!</v>
      </c>
      <c r="BA92" s="352"/>
      <c r="BB92" s="352"/>
      <c r="BC92" s="353" t="e">
        <f>SUM(BC12:BC$91)</f>
        <v>#DIV/0!</v>
      </c>
      <c r="BD92" s="353" t="e">
        <f>SUM(BD12:BD$91)</f>
        <v>#DIV/0!</v>
      </c>
      <c r="BE92" s="353" t="e">
        <f>SUM(BE12:BE$91)</f>
        <v>#DIV/0!</v>
      </c>
      <c r="BF92" s="353" t="e">
        <f>SUM(BF12:BF$91)</f>
        <v>#DIV/0!</v>
      </c>
      <c r="BG92" s="353" t="e">
        <f>SUM(BG12:BG$91)</f>
        <v>#DIV/0!</v>
      </c>
      <c r="BH92" s="353" t="e">
        <f>SUM(BH12:BH$91)</f>
        <v>#DIV/0!</v>
      </c>
      <c r="BI92" s="353" t="e">
        <f>SUM(BI12:BI$91)</f>
        <v>#DIV/0!</v>
      </c>
    </row>
    <row r="93" spans="1:60" ht="15" thickBot="1">
      <c r="A93" s="340"/>
      <c r="B93" s="340"/>
      <c r="C93" s="340"/>
      <c r="D93" s="340"/>
      <c r="E93" s="17"/>
      <c r="F93" s="17"/>
      <c r="G93" s="17"/>
      <c r="H93" s="17"/>
      <c r="I93" s="17"/>
      <c r="J93" s="17"/>
      <c r="K93" s="17"/>
      <c r="L93" s="17"/>
      <c r="M93" s="17"/>
      <c r="N93" s="342"/>
      <c r="O93" s="342"/>
      <c r="P93" s="348"/>
      <c r="Q93" s="355"/>
      <c r="R93" s="342"/>
      <c r="S93" s="342"/>
      <c r="T93" s="348"/>
      <c r="U93" s="356"/>
      <c r="V93" s="342"/>
      <c r="W93" s="342"/>
      <c r="X93" s="348"/>
      <c r="Y93" s="356"/>
      <c r="Z93" s="342"/>
      <c r="AA93" s="342"/>
      <c r="AB93" s="348"/>
      <c r="AC93" s="356"/>
      <c r="AD93" s="342"/>
      <c r="AE93" s="342"/>
      <c r="AF93" s="348"/>
      <c r="AG93" s="355"/>
      <c r="AH93" s="342"/>
      <c r="AI93" s="342"/>
      <c r="AJ93" s="348"/>
      <c r="AK93" s="356"/>
      <c r="AL93" s="356"/>
      <c r="AM93" s="356"/>
      <c r="AN93" s="356"/>
      <c r="AO93" s="356"/>
      <c r="AP93" s="340"/>
      <c r="AQ93" s="340"/>
      <c r="AR93" s="350"/>
      <c r="AS93" s="342"/>
      <c r="AT93" s="342"/>
      <c r="AU93" s="342"/>
      <c r="AV93" s="342"/>
      <c r="AW93" s="342"/>
      <c r="AX93" s="342"/>
      <c r="AY93" s="342"/>
      <c r="AZ93" s="357"/>
      <c r="BA93" s="51"/>
      <c r="BB93" s="51"/>
      <c r="BC93" s="52"/>
      <c r="BD93" s="52"/>
      <c r="BE93" s="52"/>
      <c r="BF93" s="52"/>
      <c r="BG93" s="52"/>
      <c r="BH93" s="52"/>
    </row>
    <row r="94" spans="1:86" ht="14.25" thickBot="1" thickTop="1">
      <c r="A94" s="358"/>
      <c r="B94" s="359" t="s">
        <v>46</v>
      </c>
      <c r="C94" s="360"/>
      <c r="D94" s="360"/>
      <c r="E94" s="64">
        <f>COUNT(E12:E91)</f>
        <v>0</v>
      </c>
      <c r="F94" s="65">
        <f>COUNT(F12:F91)</f>
        <v>0</v>
      </c>
      <c r="G94" s="18"/>
      <c r="H94" s="66">
        <f>COUNT(H12:H91)</f>
        <v>0</v>
      </c>
      <c r="I94" s="65">
        <f>COUNT(I12:I91)</f>
        <v>0</v>
      </c>
      <c r="J94" s="18"/>
      <c r="K94" s="66">
        <f>COUNT(K12:K91)</f>
        <v>0</v>
      </c>
      <c r="L94" s="65">
        <f>COUNT(L12:L91)</f>
        <v>0</v>
      </c>
      <c r="M94" s="18"/>
      <c r="N94" s="67">
        <f>COUNT(N12:N91)</f>
        <v>0</v>
      </c>
      <c r="O94" s="68">
        <f>COUNT(O12:O91)</f>
        <v>0</v>
      </c>
      <c r="P94" s="69"/>
      <c r="Q94" s="19"/>
      <c r="R94" s="67">
        <f>COUNT(R12:R91)</f>
        <v>0</v>
      </c>
      <c r="S94" s="70">
        <f>COUNT(S12:S91)</f>
        <v>0</v>
      </c>
      <c r="T94" s="69"/>
      <c r="U94" s="19"/>
      <c r="V94" s="67">
        <f>COUNT(V12:V91)</f>
        <v>0</v>
      </c>
      <c r="W94" s="65">
        <f>COUNT(W12:W91)</f>
        <v>0</v>
      </c>
      <c r="X94" s="69"/>
      <c r="Y94" s="20"/>
      <c r="Z94" s="67">
        <f>COUNT(Z12:Z91)</f>
        <v>0</v>
      </c>
      <c r="AA94" s="71">
        <f>COUNT(AA12:AA91)</f>
        <v>0</v>
      </c>
      <c r="AB94" s="69"/>
      <c r="AC94" s="19"/>
      <c r="AD94" s="67">
        <f>COUNT(AD12:AD91)</f>
        <v>0</v>
      </c>
      <c r="AE94" s="72">
        <f>COUNT(AE12:AE91)</f>
        <v>0</v>
      </c>
      <c r="AF94" s="69"/>
      <c r="AG94" s="19"/>
      <c r="AH94" s="67">
        <f>COUNT(AH12:AH91)</f>
        <v>0</v>
      </c>
      <c r="AI94" s="73">
        <f>COUNT(AI12:AI91)</f>
        <v>0</v>
      </c>
      <c r="AJ94" s="69"/>
      <c r="AK94" s="19"/>
      <c r="AL94" s="67">
        <f>COUNT(AL12:AL91)</f>
        <v>0</v>
      </c>
      <c r="AM94" s="117">
        <f>COUNT(AM12:AM91)</f>
        <v>0</v>
      </c>
      <c r="AN94" s="69"/>
      <c r="AO94" s="19"/>
      <c r="AP94" s="74" t="s">
        <v>1</v>
      </c>
      <c r="AQ94" s="75" t="e">
        <f>AVERAGE(AQ12:AQ91)</f>
        <v>#DIV/0!</v>
      </c>
      <c r="AR94" s="361"/>
      <c r="AS94" s="362"/>
      <c r="AT94" s="362"/>
      <c r="AZ94" s="357"/>
      <c r="BA94" s="51"/>
      <c r="BB94" s="51"/>
      <c r="BC94" s="52"/>
      <c r="BD94" s="52"/>
      <c r="BE94" s="52"/>
      <c r="BF94" s="52"/>
      <c r="BG94" s="52"/>
      <c r="BH94" s="52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</row>
    <row r="95" spans="1:86" s="362" customFormat="1" ht="13.5" thickTop="1">
      <c r="A95" s="358"/>
      <c r="B95" s="363" t="s">
        <v>47</v>
      </c>
      <c r="C95" s="364"/>
      <c r="D95" s="365"/>
      <c r="E95" s="76"/>
      <c r="F95" s="77"/>
      <c r="G95" s="46">
        <f>COUNTIF(G12:G91,"0")</f>
        <v>80</v>
      </c>
      <c r="H95" s="78"/>
      <c r="I95" s="77"/>
      <c r="J95" s="43">
        <f>COUNTIF(J12:J91,"0")</f>
        <v>80</v>
      </c>
      <c r="K95" s="78"/>
      <c r="L95" s="79"/>
      <c r="M95" s="21">
        <f>COUNTIF(M12:M91,"0")</f>
        <v>80</v>
      </c>
      <c r="N95" s="80"/>
      <c r="O95" s="77"/>
      <c r="P95" s="81"/>
      <c r="Q95" s="43">
        <f>COUNTIF(Q12:Q91,"0")</f>
        <v>80</v>
      </c>
      <c r="R95" s="80"/>
      <c r="S95" s="77"/>
      <c r="T95" s="81"/>
      <c r="U95" s="43">
        <f>COUNTIF(U12:U91,"0")</f>
        <v>80</v>
      </c>
      <c r="V95" s="80"/>
      <c r="W95" s="77"/>
      <c r="X95" s="81"/>
      <c r="Y95" s="43">
        <f>COUNTIF(Y12:Y91,"0")</f>
        <v>80</v>
      </c>
      <c r="Z95" s="80"/>
      <c r="AA95" s="77"/>
      <c r="AB95" s="81"/>
      <c r="AC95" s="43">
        <f>COUNTIF(AC12:AC91,"0")</f>
        <v>80</v>
      </c>
      <c r="AD95" s="80"/>
      <c r="AE95" s="77"/>
      <c r="AF95" s="81"/>
      <c r="AG95" s="43">
        <f>COUNTIF(AG12:AG91,"0")</f>
        <v>80</v>
      </c>
      <c r="AH95" s="80"/>
      <c r="AI95" s="77"/>
      <c r="AJ95" s="81"/>
      <c r="AK95" s="43">
        <f>COUNTIF(AK12:AK91,"0")</f>
        <v>80</v>
      </c>
      <c r="AL95" s="80"/>
      <c r="AM95" s="77"/>
      <c r="AN95" s="81"/>
      <c r="AO95" s="43">
        <f>COUNTIF(AO12:AO91,"0")</f>
        <v>80</v>
      </c>
      <c r="AP95" s="366"/>
      <c r="AQ95" s="367"/>
      <c r="AR95" s="361"/>
      <c r="AS95" s="152"/>
      <c r="AT95" s="152"/>
      <c r="AU95" s="152"/>
      <c r="AV95" s="152"/>
      <c r="AW95" s="152"/>
      <c r="AX95" s="152"/>
      <c r="AY95" s="152"/>
      <c r="AZ95" s="357"/>
      <c r="BA95" s="51"/>
      <c r="BB95" s="51"/>
      <c r="BC95" s="52"/>
      <c r="BD95" s="52"/>
      <c r="BE95" s="52"/>
      <c r="BF95" s="52"/>
      <c r="BG95" s="52"/>
      <c r="BH95" s="52"/>
      <c r="BI95" s="368"/>
      <c r="BJ95" s="368"/>
      <c r="BK95" s="368"/>
      <c r="BL95" s="368"/>
      <c r="BM95" s="368"/>
      <c r="BN95" s="368"/>
      <c r="BO95" s="368"/>
      <c r="BP95" s="368"/>
      <c r="BQ95" s="368"/>
      <c r="BR95" s="368"/>
      <c r="BS95" s="368"/>
      <c r="BT95" s="368"/>
      <c r="BU95" s="368"/>
      <c r="BV95" s="368"/>
      <c r="BW95" s="368"/>
      <c r="BX95" s="368"/>
      <c r="BY95" s="368"/>
      <c r="BZ95" s="368"/>
      <c r="CA95" s="368"/>
      <c r="CB95" s="368"/>
      <c r="CC95" s="368"/>
      <c r="CD95" s="368"/>
      <c r="CE95" s="368"/>
      <c r="CF95" s="368"/>
      <c r="CG95" s="368"/>
      <c r="CH95" s="368"/>
    </row>
    <row r="96" spans="1:86" ht="12.75">
      <c r="A96" s="358"/>
      <c r="B96" s="369" t="s">
        <v>48</v>
      </c>
      <c r="C96" s="370"/>
      <c r="D96" s="371"/>
      <c r="E96" s="82"/>
      <c r="F96" s="83"/>
      <c r="G96" s="47">
        <f>COUNTIF(G12:G91,"&lt;0")</f>
        <v>0</v>
      </c>
      <c r="H96" s="84"/>
      <c r="I96" s="83"/>
      <c r="J96" s="44">
        <f>COUNTIF(J12:J91,"&lt;0")</f>
        <v>0</v>
      </c>
      <c r="K96" s="84"/>
      <c r="L96" s="85"/>
      <c r="M96" s="22">
        <f>COUNTIF(M12:M91,"&lt;0")</f>
        <v>0</v>
      </c>
      <c r="N96" s="86"/>
      <c r="O96" s="83"/>
      <c r="P96" s="87"/>
      <c r="Q96" s="44">
        <f>COUNTIF(Q12:Q91,"&lt;0")</f>
        <v>0</v>
      </c>
      <c r="R96" s="86"/>
      <c r="S96" s="83"/>
      <c r="T96" s="87"/>
      <c r="U96" s="44">
        <f>COUNTIF(U12:U91,"&lt;0")</f>
        <v>0</v>
      </c>
      <c r="V96" s="86"/>
      <c r="W96" s="83"/>
      <c r="X96" s="87"/>
      <c r="Y96" s="44">
        <f>COUNTIF(Y12:Y91,"&lt;0")</f>
        <v>0</v>
      </c>
      <c r="Z96" s="86"/>
      <c r="AA96" s="83"/>
      <c r="AB96" s="87"/>
      <c r="AC96" s="44">
        <f>COUNTIF(AC12:AC91,"&lt;0")</f>
        <v>0</v>
      </c>
      <c r="AD96" s="86"/>
      <c r="AE96" s="83"/>
      <c r="AF96" s="87"/>
      <c r="AG96" s="44">
        <f>COUNTIF(AG12:AG91,"&lt;0")</f>
        <v>0</v>
      </c>
      <c r="AH96" s="86"/>
      <c r="AI96" s="83"/>
      <c r="AJ96" s="87"/>
      <c r="AK96" s="44">
        <f>COUNTIF(AK12:AK91,"&lt;0")</f>
        <v>0</v>
      </c>
      <c r="AL96" s="86"/>
      <c r="AM96" s="83"/>
      <c r="AN96" s="87"/>
      <c r="AO96" s="44">
        <f>COUNTIF(AO12:AO91,"&lt;0")</f>
        <v>0</v>
      </c>
      <c r="AP96" s="366"/>
      <c r="AQ96" s="372"/>
      <c r="AR96" s="361"/>
      <c r="AZ96" s="357"/>
      <c r="BA96" s="51"/>
      <c r="BB96" s="51"/>
      <c r="BC96" s="52"/>
      <c r="BD96" s="52"/>
      <c r="BE96" s="52"/>
      <c r="BF96" s="52"/>
      <c r="BG96" s="52"/>
      <c r="BH96" s="52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spans="1:86" ht="13.5" thickBot="1">
      <c r="A97" s="358"/>
      <c r="B97" s="373" t="s">
        <v>49</v>
      </c>
      <c r="C97" s="374"/>
      <c r="D97" s="375"/>
      <c r="E97" s="88"/>
      <c r="F97" s="89"/>
      <c r="G97" s="48">
        <f>SUM(G95:G96)</f>
        <v>80</v>
      </c>
      <c r="H97" s="90"/>
      <c r="I97" s="91"/>
      <c r="J97" s="45">
        <f>SUM(J95:J96)</f>
        <v>80</v>
      </c>
      <c r="K97" s="90"/>
      <c r="L97" s="92"/>
      <c r="M97" s="23">
        <f>SUM(M95:M96)</f>
        <v>80</v>
      </c>
      <c r="N97" s="93"/>
      <c r="O97" s="91"/>
      <c r="P97" s="94"/>
      <c r="Q97" s="45">
        <f>SUM(Q95:Q96)</f>
        <v>80</v>
      </c>
      <c r="R97" s="93"/>
      <c r="S97" s="91"/>
      <c r="T97" s="94"/>
      <c r="U97" s="45">
        <f>SUM(U95:U96)</f>
        <v>80</v>
      </c>
      <c r="V97" s="93"/>
      <c r="W97" s="91"/>
      <c r="X97" s="94"/>
      <c r="Y97" s="45">
        <f>SUM(Y95:Y96)</f>
        <v>80</v>
      </c>
      <c r="Z97" s="93"/>
      <c r="AA97" s="91"/>
      <c r="AB97" s="94"/>
      <c r="AC97" s="45">
        <f>SUM(AC95:AC96)</f>
        <v>80</v>
      </c>
      <c r="AD97" s="93"/>
      <c r="AE97" s="91"/>
      <c r="AF97" s="94"/>
      <c r="AG97" s="45">
        <f>SUM(AG95:AG96)</f>
        <v>80</v>
      </c>
      <c r="AH97" s="93"/>
      <c r="AI97" s="91"/>
      <c r="AJ97" s="94"/>
      <c r="AK97" s="45">
        <f>SUM(AK95:AK96)</f>
        <v>80</v>
      </c>
      <c r="AL97" s="93"/>
      <c r="AM97" s="91"/>
      <c r="AN97" s="94"/>
      <c r="AO97" s="45">
        <f>SUM(AO95:AO96)</f>
        <v>80</v>
      </c>
      <c r="AP97" s="366"/>
      <c r="AQ97" s="372"/>
      <c r="AR97" s="361"/>
      <c r="AZ97" s="357"/>
      <c r="BA97" s="51"/>
      <c r="BB97" s="51"/>
      <c r="BC97" s="52"/>
      <c r="BD97" s="52"/>
      <c r="BE97" s="52"/>
      <c r="BF97" s="52"/>
      <c r="BG97" s="52"/>
      <c r="BH97" s="52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spans="1:86" ht="14.25" thickBot="1" thickTop="1">
      <c r="A98" s="376"/>
      <c r="B98" s="377" t="s">
        <v>50</v>
      </c>
      <c r="C98" s="377"/>
      <c r="D98" s="377"/>
      <c r="E98" s="95"/>
      <c r="F98" s="96" t="s">
        <v>51</v>
      </c>
      <c r="G98" s="24" t="e">
        <f>(G97*100/F94)</f>
        <v>#DIV/0!</v>
      </c>
      <c r="H98" s="97"/>
      <c r="I98" s="98" t="s">
        <v>51</v>
      </c>
      <c r="J98" s="24" t="e">
        <f>(J97*100/I94)</f>
        <v>#DIV/0!</v>
      </c>
      <c r="K98" s="97"/>
      <c r="L98" s="98" t="s">
        <v>51</v>
      </c>
      <c r="M98" s="24" t="e">
        <f>(M97*100/L94)</f>
        <v>#DIV/0!</v>
      </c>
      <c r="N98" s="99"/>
      <c r="O98" s="99"/>
      <c r="P98" s="101" t="s">
        <v>51</v>
      </c>
      <c r="Q98" s="102" t="e">
        <f>(Q97*100/O94)</f>
        <v>#DIV/0!</v>
      </c>
      <c r="R98" s="99"/>
      <c r="S98" s="99"/>
      <c r="T98" s="103" t="s">
        <v>51</v>
      </c>
      <c r="U98" s="104" t="e">
        <f>(U97*100/S94)</f>
        <v>#DIV/0!</v>
      </c>
      <c r="V98" s="99"/>
      <c r="W98" s="99"/>
      <c r="X98" s="105" t="s">
        <v>51</v>
      </c>
      <c r="Y98" s="106" t="e">
        <f>(Y97*100/W94)</f>
        <v>#DIV/0!</v>
      </c>
      <c r="Z98" s="99"/>
      <c r="AA98" s="99"/>
      <c r="AB98" s="107" t="s">
        <v>51</v>
      </c>
      <c r="AC98" s="108" t="e">
        <f>(AC97*100/AA94)</f>
        <v>#DIV/0!</v>
      </c>
      <c r="AD98" s="99"/>
      <c r="AE98" s="99"/>
      <c r="AF98" s="109" t="s">
        <v>51</v>
      </c>
      <c r="AG98" s="110" t="e">
        <f>(AG97*100/AE94)</f>
        <v>#DIV/0!</v>
      </c>
      <c r="AH98" s="99"/>
      <c r="AI98" s="99"/>
      <c r="AJ98" s="111" t="s">
        <v>51</v>
      </c>
      <c r="AK98" s="112" t="e">
        <f>(AK97*100/AI94)</f>
        <v>#DIV/0!</v>
      </c>
      <c r="AL98" s="99"/>
      <c r="AM98" s="99"/>
      <c r="AN98" s="118" t="s">
        <v>51</v>
      </c>
      <c r="AO98" s="119" t="e">
        <f>(AO97*100/AM94)</f>
        <v>#DIV/0!</v>
      </c>
      <c r="AP98" s="25"/>
      <c r="AQ98" s="378"/>
      <c r="AR98" s="378"/>
      <c r="AS98" s="379"/>
      <c r="AT98" s="379"/>
      <c r="AU98" s="379"/>
      <c r="AV98" s="379"/>
      <c r="AW98" s="379"/>
      <c r="AX98" s="379"/>
      <c r="AY98" s="379"/>
      <c r="AZ98" s="357"/>
      <c r="BA98" s="51"/>
      <c r="BB98" s="51"/>
      <c r="BC98" s="52"/>
      <c r="BD98" s="52"/>
      <c r="BE98" s="52"/>
      <c r="BF98" s="52"/>
      <c r="BG98" s="52"/>
      <c r="BH98" s="52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spans="1:86" ht="13.5" thickTop="1">
      <c r="A99" s="376"/>
      <c r="B99" s="377"/>
      <c r="C99" s="377"/>
      <c r="D99" s="377"/>
      <c r="E99" s="95"/>
      <c r="F99" s="97"/>
      <c r="G99" s="25"/>
      <c r="H99" s="97"/>
      <c r="I99" s="97"/>
      <c r="J99" s="25"/>
      <c r="K99" s="97"/>
      <c r="L99" s="97"/>
      <c r="M99" s="25"/>
      <c r="N99" s="99"/>
      <c r="O99" s="99"/>
      <c r="P99" s="97"/>
      <c r="Q99" s="25"/>
      <c r="R99" s="99"/>
      <c r="S99" s="99"/>
      <c r="T99" s="97"/>
      <c r="U99" s="25"/>
      <c r="V99" s="99"/>
      <c r="W99" s="99"/>
      <c r="X99" s="97"/>
      <c r="Y99" s="25"/>
      <c r="Z99" s="99"/>
      <c r="AA99" s="99"/>
      <c r="AB99" s="25"/>
      <c r="AC99" s="25"/>
      <c r="AD99" s="99"/>
      <c r="AE99" s="99"/>
      <c r="AF99" s="97"/>
      <c r="AG99" s="25"/>
      <c r="AH99" s="99"/>
      <c r="AI99" s="99"/>
      <c r="AJ99" s="97"/>
      <c r="AK99" s="25"/>
      <c r="AL99" s="99"/>
      <c r="AM99" s="99"/>
      <c r="AN99" s="97"/>
      <c r="AO99" s="25"/>
      <c r="AP99" s="25"/>
      <c r="AQ99" s="378"/>
      <c r="AR99" s="378"/>
      <c r="AS99" s="379"/>
      <c r="AT99" s="379"/>
      <c r="AU99" s="379"/>
      <c r="AV99" s="379"/>
      <c r="AW99" s="379"/>
      <c r="AX99" s="379"/>
      <c r="AY99" s="379"/>
      <c r="AZ99" s="357"/>
      <c r="BA99" s="51"/>
      <c r="BB99" s="51"/>
      <c r="BC99" s="52"/>
      <c r="BD99" s="52"/>
      <c r="BE99" s="52"/>
      <c r="BF99" s="52"/>
      <c r="BG99" s="52"/>
      <c r="BH99" s="52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</row>
    <row r="100" spans="1:86" ht="15.75" thickBot="1">
      <c r="A100" s="380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26"/>
      <c r="AQ100" s="26"/>
      <c r="AR100" s="26"/>
      <c r="AS100" s="380"/>
      <c r="AT100" s="380"/>
      <c r="AU100" s="380"/>
      <c r="AV100" s="380"/>
      <c r="AW100" s="380"/>
      <c r="AX100" s="380"/>
      <c r="AY100" s="380"/>
      <c r="AZ100" s="357"/>
      <c r="BA100" s="51"/>
      <c r="BB100" s="51"/>
      <c r="BC100" s="52"/>
      <c r="BD100" s="52"/>
      <c r="BE100" s="52"/>
      <c r="BF100" s="52"/>
      <c r="BG100" s="52"/>
      <c r="BH100" s="52"/>
      <c r="BI100" s="27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</row>
    <row r="101" spans="1:86" ht="14.25" thickBot="1" thickTop="1">
      <c r="A101" s="382"/>
      <c r="B101" s="359" t="s">
        <v>53</v>
      </c>
      <c r="C101" s="360"/>
      <c r="D101" s="383"/>
      <c r="E101" s="384">
        <f>MAX(E12:E91)</f>
        <v>0</v>
      </c>
      <c r="F101" s="65">
        <f>MAX(F12:F91)</f>
        <v>0</v>
      </c>
      <c r="G101" s="29"/>
      <c r="H101" s="428">
        <f>MAX(H12:H91)</f>
        <v>0</v>
      </c>
      <c r="I101" s="65">
        <f>MAX(I12:I91)</f>
        <v>0</v>
      </c>
      <c r="J101" s="29"/>
      <c r="K101" s="428">
        <f>MAX(K12:K91)</f>
        <v>0</v>
      </c>
      <c r="L101" s="65">
        <f>MAX(L12:L91)</f>
        <v>0</v>
      </c>
      <c r="M101" s="29"/>
      <c r="N101" s="429">
        <f>MAX(N12:N91)</f>
        <v>0</v>
      </c>
      <c r="O101" s="68">
        <f>MAX(O12:O91)</f>
        <v>0</v>
      </c>
      <c r="P101" s="69"/>
      <c r="Q101" s="19"/>
      <c r="R101" s="429">
        <f>MAX(R12:R91)</f>
        <v>0</v>
      </c>
      <c r="S101" s="70">
        <f>MAX(S12:S91)</f>
        <v>0</v>
      </c>
      <c r="T101" s="69"/>
      <c r="U101" s="19"/>
      <c r="V101" s="429">
        <f>MAX(V12:V91)</f>
        <v>0</v>
      </c>
      <c r="W101" s="65">
        <f>MAX(W12:W91)</f>
        <v>0</v>
      </c>
      <c r="X101" s="387"/>
      <c r="Y101" s="20"/>
      <c r="Z101" s="429">
        <f>MAX(Z12:Z91)</f>
        <v>0</v>
      </c>
      <c r="AA101" s="71">
        <f>MAX(AA12:AA91)</f>
        <v>0</v>
      </c>
      <c r="AB101" s="387"/>
      <c r="AC101" s="19"/>
      <c r="AD101" s="429">
        <f>MAX(AD12:AD91)</f>
        <v>0</v>
      </c>
      <c r="AE101" s="72">
        <f>MAX(AE12:AE91)</f>
        <v>0</v>
      </c>
      <c r="AF101" s="69"/>
      <c r="AG101" s="19"/>
      <c r="AH101" s="429">
        <f>MAX(AH12:AH91)</f>
        <v>0</v>
      </c>
      <c r="AI101" s="73">
        <f>MAX(AI12:AI91)</f>
        <v>0</v>
      </c>
      <c r="AJ101" s="387"/>
      <c r="AK101" s="28"/>
      <c r="AL101" s="384">
        <f>MAX(AL12:AL91)</f>
        <v>0</v>
      </c>
      <c r="AM101" s="117">
        <f>MAX(AM12:AM91)</f>
        <v>0</v>
      </c>
      <c r="AN101" s="387"/>
      <c r="AO101" s="28"/>
      <c r="AP101" s="388"/>
      <c r="AQ101" s="4"/>
      <c r="AY101" s="362"/>
      <c r="AZ101" s="362"/>
      <c r="BA101" s="362"/>
      <c r="BB101" s="362"/>
      <c r="BC101" s="362"/>
      <c r="BD101" s="362"/>
      <c r="BE101" s="362"/>
      <c r="BF101" s="362"/>
      <c r="BG101" s="362"/>
      <c r="BH101" s="362"/>
      <c r="BI101" s="27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</row>
    <row r="102" spans="1:86" ht="14.25" thickBot="1" thickTop="1">
      <c r="A102" s="382"/>
      <c r="B102" s="359" t="s">
        <v>54</v>
      </c>
      <c r="C102" s="360"/>
      <c r="D102" s="383"/>
      <c r="E102" s="384">
        <f>MIN(E12:E91)</f>
        <v>0</v>
      </c>
      <c r="F102" s="65">
        <f>MIN(F12:F91)</f>
        <v>0</v>
      </c>
      <c r="G102" s="29"/>
      <c r="H102" s="428">
        <f>MIN(H12:H91)</f>
        <v>0</v>
      </c>
      <c r="I102" s="65">
        <f>MIN(I12:I91)</f>
        <v>0</v>
      </c>
      <c r="J102" s="29"/>
      <c r="K102" s="428">
        <f>MIN(K12:K91)</f>
        <v>0</v>
      </c>
      <c r="L102" s="65">
        <f>MIN(L12:L91)</f>
        <v>0</v>
      </c>
      <c r="M102" s="29"/>
      <c r="N102" s="429">
        <f>MIN(N12:N91)</f>
        <v>0</v>
      </c>
      <c r="O102" s="68">
        <f>MIN(O12:O91)</f>
        <v>0</v>
      </c>
      <c r="P102" s="69"/>
      <c r="Q102" s="19"/>
      <c r="R102" s="429">
        <f>MIN(R12:R91)</f>
        <v>0</v>
      </c>
      <c r="S102" s="70">
        <f>MIN(S12:S91)</f>
        <v>0</v>
      </c>
      <c r="T102" s="69"/>
      <c r="U102" s="19"/>
      <c r="V102" s="429">
        <f>MIN(V12:V91)</f>
        <v>0</v>
      </c>
      <c r="W102" s="65">
        <f>MIN(W12:W91)</f>
        <v>0</v>
      </c>
      <c r="X102" s="387"/>
      <c r="Y102" s="20"/>
      <c r="Z102" s="429">
        <f>MIN(Z12:Z91)</f>
        <v>0</v>
      </c>
      <c r="AA102" s="71">
        <f>MIN(AA12:AA91)</f>
        <v>0</v>
      </c>
      <c r="AB102" s="387"/>
      <c r="AC102" s="19"/>
      <c r="AD102" s="429">
        <f>MIN(AD12:AD91)</f>
        <v>0</v>
      </c>
      <c r="AE102" s="72">
        <f>MIN(AE12:AE91)</f>
        <v>0</v>
      </c>
      <c r="AF102" s="69"/>
      <c r="AG102" s="19"/>
      <c r="AH102" s="429">
        <f>MIN(AH12:AH91)</f>
        <v>0</v>
      </c>
      <c r="AI102" s="73">
        <f>MIN(AI12:AI91)</f>
        <v>0</v>
      </c>
      <c r="AJ102" s="387"/>
      <c r="AK102" s="19"/>
      <c r="AL102" s="384">
        <f>MIN(AL12:AL91)</f>
        <v>0</v>
      </c>
      <c r="AM102" s="117">
        <f>MIN(AM12:AM91)</f>
        <v>0</v>
      </c>
      <c r="AN102" s="387"/>
      <c r="AO102" s="19"/>
      <c r="AP102" s="388"/>
      <c r="AQ102" s="4"/>
      <c r="AZ102" s="357"/>
      <c r="BA102" s="51"/>
      <c r="BB102" s="51"/>
      <c r="BC102" s="52"/>
      <c r="BD102" s="52"/>
      <c r="BE102" s="52"/>
      <c r="BF102" s="52"/>
      <c r="BG102" s="52"/>
      <c r="BH102" s="52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</row>
    <row r="103" spans="1:86" ht="14.25" thickBot="1" thickTop="1">
      <c r="A103" s="382"/>
      <c r="B103" s="359" t="s">
        <v>142</v>
      </c>
      <c r="C103" s="360"/>
      <c r="D103" s="389" t="s">
        <v>145</v>
      </c>
      <c r="E103" s="390"/>
      <c r="F103" s="120"/>
      <c r="G103" s="120">
        <f>AVERAGE(G12:G91)</f>
        <v>0</v>
      </c>
      <c r="H103" s="391"/>
      <c r="I103" s="120"/>
      <c r="J103" s="120">
        <f>AVERAGE(J12:J91)</f>
        <v>0</v>
      </c>
      <c r="K103" s="392"/>
      <c r="L103" s="393"/>
      <c r="M103" s="120">
        <f>AVERAGE(M12:M91)</f>
        <v>0</v>
      </c>
      <c r="N103" s="394"/>
      <c r="O103" s="395"/>
      <c r="P103" s="396">
        <f>AVERAGE(Q12:Q91)</f>
        <v>0</v>
      </c>
      <c r="Q103" s="430"/>
      <c r="R103" s="394"/>
      <c r="S103" s="397"/>
      <c r="T103" s="398">
        <f>AVERAGE(U12:U91)</f>
        <v>0</v>
      </c>
      <c r="U103" s="431"/>
      <c r="V103" s="394"/>
      <c r="W103" s="120"/>
      <c r="X103" s="399">
        <f>AVERAGE(Y12:Y91)</f>
        <v>0</v>
      </c>
      <c r="Y103" s="432"/>
      <c r="Z103" s="394"/>
      <c r="AA103" s="400"/>
      <c r="AB103" s="401">
        <f>AVERAGE(AC12:AC91)</f>
        <v>0</v>
      </c>
      <c r="AC103" s="433"/>
      <c r="AD103" s="394"/>
      <c r="AE103" s="402"/>
      <c r="AF103" s="403">
        <f>AVERAGE(AG12:AG91)</f>
        <v>0</v>
      </c>
      <c r="AG103" s="434"/>
      <c r="AH103" s="394"/>
      <c r="AI103" s="404"/>
      <c r="AJ103" s="405">
        <f>AVERAGE(AK12:AK91)</f>
        <v>0</v>
      </c>
      <c r="AK103" s="435"/>
      <c r="AL103" s="394"/>
      <c r="AM103" s="406"/>
      <c r="AN103" s="407">
        <f>AVERAGE(AO12:AO91)</f>
        <v>0</v>
      </c>
      <c r="AO103" s="408"/>
      <c r="AP103" s="4"/>
      <c r="AQ103" s="4"/>
      <c r="AZ103" s="357"/>
      <c r="BA103" s="51"/>
      <c r="BB103" s="51"/>
      <c r="BC103" s="52"/>
      <c r="BD103" s="52"/>
      <c r="BE103" s="52"/>
      <c r="BF103" s="52"/>
      <c r="BG103" s="52"/>
      <c r="BH103" s="52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</row>
    <row r="104" spans="1:86" ht="13.5" thickTop="1">
      <c r="A104" s="382"/>
      <c r="B104" s="152"/>
      <c r="C104" s="152"/>
      <c r="D104" s="152"/>
      <c r="E104" s="50" t="s">
        <v>40</v>
      </c>
      <c r="F104" s="409"/>
      <c r="G104" s="409"/>
      <c r="H104" s="49" t="s">
        <v>41</v>
      </c>
      <c r="I104" s="409"/>
      <c r="J104" s="409"/>
      <c r="K104" s="49" t="s">
        <v>134</v>
      </c>
      <c r="L104" s="409"/>
      <c r="M104" s="409"/>
      <c r="N104" s="410" t="s">
        <v>42</v>
      </c>
      <c r="O104" s="409"/>
      <c r="P104" s="409"/>
      <c r="Q104" s="409"/>
      <c r="R104" s="410" t="s">
        <v>43</v>
      </c>
      <c r="S104" s="409"/>
      <c r="T104" s="409"/>
      <c r="U104" s="409"/>
      <c r="V104" s="410" t="s">
        <v>44</v>
      </c>
      <c r="W104" s="409"/>
      <c r="X104" s="409"/>
      <c r="Y104" s="409"/>
      <c r="Z104" s="410" t="s">
        <v>133</v>
      </c>
      <c r="AA104" s="409"/>
      <c r="AB104" s="409"/>
      <c r="AC104" s="409"/>
      <c r="AD104" s="410" t="s">
        <v>132</v>
      </c>
      <c r="AE104" s="409"/>
      <c r="AF104" s="409"/>
      <c r="AG104" s="409"/>
      <c r="AH104" s="410" t="s">
        <v>45</v>
      </c>
      <c r="AI104" s="409"/>
      <c r="AJ104" s="409"/>
      <c r="AK104" s="411"/>
      <c r="AL104" s="436"/>
      <c r="AM104" s="437" t="s">
        <v>151</v>
      </c>
      <c r="AN104" s="409"/>
      <c r="AO104" s="411"/>
      <c r="AP104" s="4"/>
      <c r="AQ104" s="4"/>
      <c r="AZ104" s="357"/>
      <c r="BA104" s="51"/>
      <c r="BB104" s="51"/>
      <c r="BC104" s="52"/>
      <c r="BD104" s="52"/>
      <c r="BE104" s="52"/>
      <c r="BF104" s="52"/>
      <c r="BG104" s="52"/>
      <c r="BH104" s="52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</row>
    <row r="105" spans="1:43" ht="12.75">
      <c r="A105" s="38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4"/>
      <c r="AQ105" s="4"/>
    </row>
    <row r="106" ht="13.5" thickBot="1"/>
    <row r="107" spans="2:41" ht="15.75" thickBot="1">
      <c r="B107" s="380" t="s">
        <v>52</v>
      </c>
      <c r="C107" s="380"/>
      <c r="D107" s="380"/>
      <c r="E107" s="380"/>
      <c r="F107" s="26"/>
      <c r="G107" s="26"/>
      <c r="H107" s="26"/>
      <c r="I107" s="26"/>
      <c r="J107" s="26"/>
      <c r="K107" s="26"/>
      <c r="L107" s="26"/>
      <c r="M107" s="26"/>
      <c r="N107" s="26"/>
      <c r="O107" s="54"/>
      <c r="P107" s="53"/>
      <c r="Q107" s="26"/>
      <c r="R107" s="26"/>
      <c r="S107" s="55"/>
      <c r="T107" s="413"/>
      <c r="U107" s="26"/>
      <c r="V107" s="26"/>
      <c r="W107" s="56"/>
      <c r="X107" s="53"/>
      <c r="Y107" s="26"/>
      <c r="Z107" s="26"/>
      <c r="AA107" s="57"/>
      <c r="AB107" s="53"/>
      <c r="AC107" s="26"/>
      <c r="AD107" s="26"/>
      <c r="AE107" s="58"/>
      <c r="AF107" s="414"/>
      <c r="AG107" s="26"/>
      <c r="AH107" s="26"/>
      <c r="AI107" s="59"/>
      <c r="AJ107" s="53"/>
      <c r="AK107" s="152"/>
      <c r="AL107" s="152"/>
      <c r="AM107" s="415"/>
      <c r="AN107" s="152"/>
      <c r="AO107" s="152"/>
    </row>
    <row r="112" spans="1:43" ht="12.75">
      <c r="A112" s="182"/>
      <c r="B112" s="416"/>
      <c r="C112" s="416"/>
      <c r="D112" s="417"/>
      <c r="E112" s="11"/>
      <c r="F112" s="11"/>
      <c r="G112" s="11"/>
      <c r="H112" s="11"/>
      <c r="I112" s="11"/>
      <c r="J112" s="11"/>
      <c r="K112" s="11"/>
      <c r="L112" s="11"/>
      <c r="M112" s="11"/>
      <c r="N112" s="418"/>
      <c r="O112" s="419"/>
      <c r="P112" s="133"/>
      <c r="Q112" s="12"/>
      <c r="R112" s="418"/>
      <c r="S112" s="419"/>
      <c r="T112" s="133"/>
      <c r="U112" s="12"/>
      <c r="V112" s="418"/>
      <c r="W112" s="419"/>
      <c r="X112" s="133"/>
      <c r="Z112" s="418"/>
      <c r="AA112" s="419"/>
      <c r="AB112" s="133"/>
      <c r="AC112" s="12"/>
      <c r="AD112" s="418"/>
      <c r="AE112" s="419"/>
      <c r="AF112" s="133"/>
      <c r="AG112" s="12"/>
      <c r="AH112" s="418"/>
      <c r="AI112" s="419"/>
      <c r="AJ112" s="133"/>
      <c r="AK112" s="13"/>
      <c r="AL112" s="13"/>
      <c r="AM112" s="13"/>
      <c r="AN112" s="13"/>
      <c r="AO112" s="13"/>
      <c r="AP112" s="417"/>
      <c r="AQ112" s="417"/>
    </row>
    <row r="113" spans="1:43" ht="12.75">
      <c r="A113" s="182"/>
      <c r="B113" s="416"/>
      <c r="C113" s="416"/>
      <c r="D113" s="417"/>
      <c r="E113" s="11"/>
      <c r="F113" s="11"/>
      <c r="G113" s="11"/>
      <c r="H113" s="11"/>
      <c r="I113" s="11"/>
      <c r="J113" s="11"/>
      <c r="K113" s="11"/>
      <c r="L113" s="11"/>
      <c r="M113" s="11"/>
      <c r="N113" s="418"/>
      <c r="O113" s="419"/>
      <c r="P113" s="133"/>
      <c r="Q113" s="12"/>
      <c r="R113" s="418"/>
      <c r="S113" s="419"/>
      <c r="T113" s="133"/>
      <c r="U113" s="12"/>
      <c r="V113" s="418"/>
      <c r="W113" s="419"/>
      <c r="X113" s="133"/>
      <c r="Z113" s="418"/>
      <c r="AA113" s="419"/>
      <c r="AB113" s="133"/>
      <c r="AC113" s="12"/>
      <c r="AD113" s="418"/>
      <c r="AE113" s="419"/>
      <c r="AF113" s="133"/>
      <c r="AG113" s="12"/>
      <c r="AH113" s="418"/>
      <c r="AI113" s="419"/>
      <c r="AJ113" s="133"/>
      <c r="AK113" s="13"/>
      <c r="AL113" s="13"/>
      <c r="AM113" s="13"/>
      <c r="AN113" s="13"/>
      <c r="AO113" s="13"/>
      <c r="AP113" s="417"/>
      <c r="AQ113" s="417"/>
    </row>
    <row r="114" spans="1:43" ht="12.75">
      <c r="A114" s="182"/>
      <c r="B114" s="416"/>
      <c r="C114" s="416"/>
      <c r="D114" s="417"/>
      <c r="E114" s="11"/>
      <c r="F114" s="11"/>
      <c r="G114" s="11"/>
      <c r="H114" s="11"/>
      <c r="I114" s="11"/>
      <c r="J114" s="11"/>
      <c r="K114" s="11"/>
      <c r="L114" s="11"/>
      <c r="M114" s="11"/>
      <c r="N114" s="418"/>
      <c r="O114" s="419"/>
      <c r="P114" s="133"/>
      <c r="Q114" s="12"/>
      <c r="R114" s="418"/>
      <c r="S114" s="419"/>
      <c r="T114" s="133"/>
      <c r="U114" s="12"/>
      <c r="V114" s="418"/>
      <c r="W114" s="419"/>
      <c r="X114" s="133"/>
      <c r="Z114" s="418"/>
      <c r="AA114" s="419"/>
      <c r="AB114" s="133"/>
      <c r="AC114" s="12"/>
      <c r="AD114" s="418"/>
      <c r="AE114" s="419"/>
      <c r="AF114" s="133"/>
      <c r="AG114" s="12"/>
      <c r="AH114" s="418"/>
      <c r="AI114" s="419"/>
      <c r="AJ114" s="133"/>
      <c r="AK114" s="13"/>
      <c r="AL114" s="13"/>
      <c r="AM114" s="13"/>
      <c r="AN114" s="13"/>
      <c r="AO114" s="13"/>
      <c r="AP114" s="417"/>
      <c r="AQ114" s="417"/>
    </row>
    <row r="115" spans="1:43" ht="12.75">
      <c r="A115" s="182"/>
      <c r="B115" s="416"/>
      <c r="C115" s="416"/>
      <c r="D115" s="417"/>
      <c r="E115" s="11"/>
      <c r="F115" s="11"/>
      <c r="G115" s="11"/>
      <c r="H115" s="11"/>
      <c r="I115" s="11"/>
      <c r="J115" s="11"/>
      <c r="K115" s="11"/>
      <c r="L115" s="11"/>
      <c r="M115" s="11"/>
      <c r="N115" s="418"/>
      <c r="O115" s="419"/>
      <c r="P115" s="133"/>
      <c r="Q115" s="12"/>
      <c r="R115" s="418"/>
      <c r="S115" s="419"/>
      <c r="T115" s="133"/>
      <c r="U115" s="12"/>
      <c r="V115" s="418"/>
      <c r="W115" s="419"/>
      <c r="X115" s="133"/>
      <c r="Z115" s="418"/>
      <c r="AA115" s="419"/>
      <c r="AB115" s="133"/>
      <c r="AC115" s="12"/>
      <c r="AD115" s="418"/>
      <c r="AE115" s="419"/>
      <c r="AF115" s="133"/>
      <c r="AG115" s="12"/>
      <c r="AH115" s="418"/>
      <c r="AI115" s="419"/>
      <c r="AJ115" s="133"/>
      <c r="AK115" s="13"/>
      <c r="AL115" s="13"/>
      <c r="AM115" s="13"/>
      <c r="AN115" s="13"/>
      <c r="AO115" s="13"/>
      <c r="AP115" s="417"/>
      <c r="AQ115" s="417"/>
    </row>
    <row r="116" spans="1:43" ht="12.75">
      <c r="A116" s="182"/>
      <c r="B116" s="416"/>
      <c r="C116" s="416"/>
      <c r="D116" s="417"/>
      <c r="E116" s="11"/>
      <c r="F116" s="11"/>
      <c r="G116" s="11"/>
      <c r="H116" s="11"/>
      <c r="I116" s="11"/>
      <c r="J116" s="11"/>
      <c r="K116" s="11"/>
      <c r="L116" s="11"/>
      <c r="M116" s="11"/>
      <c r="N116" s="418"/>
      <c r="O116" s="419"/>
      <c r="P116" s="133"/>
      <c r="Q116" s="12"/>
      <c r="R116" s="418"/>
      <c r="S116" s="419"/>
      <c r="T116" s="133"/>
      <c r="U116" s="12"/>
      <c r="V116" s="418"/>
      <c r="W116" s="419"/>
      <c r="X116" s="133"/>
      <c r="Z116" s="418"/>
      <c r="AA116" s="419"/>
      <c r="AB116" s="133"/>
      <c r="AC116" s="12"/>
      <c r="AD116" s="418"/>
      <c r="AE116" s="419"/>
      <c r="AF116" s="133"/>
      <c r="AG116" s="12"/>
      <c r="AH116" s="418"/>
      <c r="AI116" s="419"/>
      <c r="AJ116" s="133"/>
      <c r="AK116" s="13"/>
      <c r="AL116" s="13"/>
      <c r="AM116" s="13"/>
      <c r="AN116" s="13"/>
      <c r="AO116" s="13"/>
      <c r="AP116" s="417"/>
      <c r="AQ116" s="417"/>
    </row>
    <row r="117" spans="1:43" ht="12.75">
      <c r="A117" s="182"/>
      <c r="B117" s="416"/>
      <c r="C117" s="416"/>
      <c r="D117" s="417"/>
      <c r="E117" s="11"/>
      <c r="F117" s="11"/>
      <c r="G117" s="11"/>
      <c r="H117" s="11"/>
      <c r="I117" s="11"/>
      <c r="J117" s="11"/>
      <c r="K117" s="11"/>
      <c r="L117" s="11"/>
      <c r="M117" s="11"/>
      <c r="N117" s="418"/>
      <c r="O117" s="419"/>
      <c r="P117" s="133"/>
      <c r="Q117" s="12"/>
      <c r="R117" s="418"/>
      <c r="S117" s="419"/>
      <c r="T117" s="133"/>
      <c r="U117" s="12"/>
      <c r="V117" s="418"/>
      <c r="W117" s="419"/>
      <c r="X117" s="133"/>
      <c r="Z117" s="418"/>
      <c r="AA117" s="419"/>
      <c r="AB117" s="133"/>
      <c r="AC117" s="12"/>
      <c r="AD117" s="418"/>
      <c r="AE117" s="419"/>
      <c r="AF117" s="133"/>
      <c r="AG117" s="12"/>
      <c r="AH117" s="418"/>
      <c r="AI117" s="419"/>
      <c r="AJ117" s="133"/>
      <c r="AK117" s="13"/>
      <c r="AL117" s="13"/>
      <c r="AM117" s="13"/>
      <c r="AN117" s="13"/>
      <c r="AO117" s="13"/>
      <c r="AP117" s="417"/>
      <c r="AQ117" s="417"/>
    </row>
    <row r="118" spans="1:43" ht="12.75">
      <c r="A118" s="182"/>
      <c r="B118" s="416"/>
      <c r="C118" s="416"/>
      <c r="D118" s="417"/>
      <c r="E118" s="11"/>
      <c r="F118" s="11"/>
      <c r="G118" s="11"/>
      <c r="H118" s="11"/>
      <c r="I118" s="11"/>
      <c r="J118" s="11"/>
      <c r="K118" s="11"/>
      <c r="L118" s="11"/>
      <c r="M118" s="11"/>
      <c r="N118" s="418"/>
      <c r="O118" s="419"/>
      <c r="P118" s="133"/>
      <c r="Q118" s="12"/>
      <c r="R118" s="418"/>
      <c r="S118" s="419"/>
      <c r="T118" s="133"/>
      <c r="U118" s="12"/>
      <c r="V118" s="418"/>
      <c r="W118" s="419"/>
      <c r="X118" s="133"/>
      <c r="Z118" s="418"/>
      <c r="AA118" s="419"/>
      <c r="AB118" s="133"/>
      <c r="AC118" s="12"/>
      <c r="AD118" s="418"/>
      <c r="AE118" s="419"/>
      <c r="AF118" s="133"/>
      <c r="AG118" s="12"/>
      <c r="AH118" s="418"/>
      <c r="AI118" s="419"/>
      <c r="AJ118" s="133"/>
      <c r="AK118" s="13"/>
      <c r="AL118" s="13"/>
      <c r="AM118" s="13"/>
      <c r="AN118" s="13"/>
      <c r="AO118" s="13"/>
      <c r="AP118" s="417"/>
      <c r="AQ118" s="417"/>
    </row>
    <row r="119" spans="1:43" ht="12.75">
      <c r="A119" s="182"/>
      <c r="B119" s="416"/>
      <c r="C119" s="416"/>
      <c r="D119" s="417"/>
      <c r="E119" s="11"/>
      <c r="F119" s="11"/>
      <c r="G119" s="11"/>
      <c r="H119" s="11"/>
      <c r="I119" s="11"/>
      <c r="J119" s="11"/>
      <c r="K119" s="11"/>
      <c r="L119" s="11"/>
      <c r="M119" s="11"/>
      <c r="N119" s="418"/>
      <c r="O119" s="419"/>
      <c r="P119" s="133"/>
      <c r="Q119" s="12"/>
      <c r="R119" s="418"/>
      <c r="S119" s="419"/>
      <c r="T119" s="133"/>
      <c r="U119" s="12"/>
      <c r="V119" s="418"/>
      <c r="W119" s="419"/>
      <c r="X119" s="133"/>
      <c r="Z119" s="418"/>
      <c r="AA119" s="419"/>
      <c r="AB119" s="133"/>
      <c r="AC119" s="12"/>
      <c r="AD119" s="418"/>
      <c r="AE119" s="419"/>
      <c r="AF119" s="133"/>
      <c r="AG119" s="12"/>
      <c r="AH119" s="418"/>
      <c r="AI119" s="419"/>
      <c r="AJ119" s="133"/>
      <c r="AK119" s="13"/>
      <c r="AL119" s="13"/>
      <c r="AM119" s="13"/>
      <c r="AN119" s="13"/>
      <c r="AO119" s="13"/>
      <c r="AP119" s="417"/>
      <c r="AQ119" s="417"/>
    </row>
    <row r="120" spans="1:43" ht="12.75">
      <c r="A120" s="182"/>
      <c r="B120" s="416"/>
      <c r="C120" s="416"/>
      <c r="D120" s="417"/>
      <c r="E120" s="11"/>
      <c r="F120" s="11"/>
      <c r="G120" s="11"/>
      <c r="H120" s="11"/>
      <c r="I120" s="11"/>
      <c r="J120" s="11"/>
      <c r="K120" s="11"/>
      <c r="L120" s="11"/>
      <c r="M120" s="11"/>
      <c r="N120" s="418"/>
      <c r="O120" s="419"/>
      <c r="P120" s="133"/>
      <c r="Q120" s="12"/>
      <c r="R120" s="418"/>
      <c r="S120" s="419"/>
      <c r="T120" s="133"/>
      <c r="U120" s="12"/>
      <c r="V120" s="418"/>
      <c r="W120" s="419"/>
      <c r="X120" s="133"/>
      <c r="Z120" s="418"/>
      <c r="AA120" s="419"/>
      <c r="AB120" s="133"/>
      <c r="AC120" s="12"/>
      <c r="AD120" s="418"/>
      <c r="AE120" s="419"/>
      <c r="AF120" s="133"/>
      <c r="AG120" s="12"/>
      <c r="AH120" s="418"/>
      <c r="AI120" s="419"/>
      <c r="AJ120" s="133"/>
      <c r="AK120" s="13"/>
      <c r="AL120" s="13"/>
      <c r="AM120" s="13"/>
      <c r="AN120" s="13"/>
      <c r="AO120" s="13"/>
      <c r="AP120" s="417"/>
      <c r="AQ120" s="417"/>
    </row>
    <row r="121" spans="1:43" ht="12.75">
      <c r="A121" s="182"/>
      <c r="B121" s="416"/>
      <c r="C121" s="416"/>
      <c r="D121" s="417"/>
      <c r="E121" s="11"/>
      <c r="F121" s="11"/>
      <c r="G121" s="11"/>
      <c r="H121" s="11"/>
      <c r="I121" s="11"/>
      <c r="J121" s="11"/>
      <c r="K121" s="11"/>
      <c r="L121" s="11"/>
      <c r="M121" s="11"/>
      <c r="N121" s="418"/>
      <c r="O121" s="419"/>
      <c r="P121" s="133"/>
      <c r="Q121" s="12"/>
      <c r="R121" s="418"/>
      <c r="S121" s="419"/>
      <c r="T121" s="133"/>
      <c r="U121" s="12"/>
      <c r="V121" s="418"/>
      <c r="W121" s="419"/>
      <c r="X121" s="133"/>
      <c r="Z121" s="418"/>
      <c r="AA121" s="419"/>
      <c r="AB121" s="133"/>
      <c r="AC121" s="12"/>
      <c r="AD121" s="418"/>
      <c r="AE121" s="419"/>
      <c r="AF121" s="133"/>
      <c r="AG121" s="12"/>
      <c r="AH121" s="418"/>
      <c r="AI121" s="419"/>
      <c r="AJ121" s="133"/>
      <c r="AK121" s="13"/>
      <c r="AL121" s="13"/>
      <c r="AM121" s="13"/>
      <c r="AN121" s="13"/>
      <c r="AO121" s="13"/>
      <c r="AP121" s="417"/>
      <c r="AQ121" s="417"/>
    </row>
    <row r="122" spans="1:43" ht="12.75">
      <c r="A122" s="182"/>
      <c r="B122" s="416"/>
      <c r="C122" s="416"/>
      <c r="D122" s="417"/>
      <c r="E122" s="11"/>
      <c r="F122" s="11"/>
      <c r="G122" s="11"/>
      <c r="H122" s="11"/>
      <c r="I122" s="11"/>
      <c r="J122" s="11"/>
      <c r="K122" s="11"/>
      <c r="L122" s="11"/>
      <c r="M122" s="11"/>
      <c r="N122" s="418"/>
      <c r="O122" s="419"/>
      <c r="P122" s="133"/>
      <c r="Q122" s="12"/>
      <c r="R122" s="418"/>
      <c r="S122" s="419"/>
      <c r="T122" s="133"/>
      <c r="U122" s="12"/>
      <c r="V122" s="418"/>
      <c r="W122" s="419"/>
      <c r="X122" s="133"/>
      <c r="Z122" s="418"/>
      <c r="AA122" s="419"/>
      <c r="AB122" s="133"/>
      <c r="AC122" s="12"/>
      <c r="AD122" s="418"/>
      <c r="AE122" s="419"/>
      <c r="AF122" s="133"/>
      <c r="AG122" s="12"/>
      <c r="AH122" s="418"/>
      <c r="AI122" s="419"/>
      <c r="AJ122" s="133"/>
      <c r="AK122" s="13"/>
      <c r="AL122" s="13"/>
      <c r="AM122" s="13"/>
      <c r="AN122" s="13"/>
      <c r="AO122" s="13"/>
      <c r="AP122" s="417"/>
      <c r="AQ122" s="417"/>
    </row>
    <row r="123" spans="1:43" ht="12.75">
      <c r="A123" s="182"/>
      <c r="B123" s="416"/>
      <c r="C123" s="416"/>
      <c r="D123" s="417"/>
      <c r="E123" s="11"/>
      <c r="F123" s="11"/>
      <c r="G123" s="11"/>
      <c r="H123" s="11"/>
      <c r="I123" s="11"/>
      <c r="J123" s="11"/>
      <c r="K123" s="11"/>
      <c r="L123" s="11"/>
      <c r="M123" s="11"/>
      <c r="N123" s="418"/>
      <c r="O123" s="419"/>
      <c r="P123" s="133"/>
      <c r="Q123" s="12"/>
      <c r="R123" s="418"/>
      <c r="S123" s="419"/>
      <c r="T123" s="133"/>
      <c r="U123" s="12"/>
      <c r="V123" s="418"/>
      <c r="W123" s="419"/>
      <c r="X123" s="133"/>
      <c r="Z123" s="418"/>
      <c r="AA123" s="419"/>
      <c r="AB123" s="133"/>
      <c r="AC123" s="12"/>
      <c r="AD123" s="418"/>
      <c r="AE123" s="419"/>
      <c r="AF123" s="133"/>
      <c r="AG123" s="12"/>
      <c r="AH123" s="418"/>
      <c r="AI123" s="419"/>
      <c r="AJ123" s="133"/>
      <c r="AK123" s="13"/>
      <c r="AL123" s="13"/>
      <c r="AM123" s="13"/>
      <c r="AN123" s="13"/>
      <c r="AO123" s="13"/>
      <c r="AP123" s="417"/>
      <c r="AQ123" s="417"/>
    </row>
    <row r="124" spans="1:43" ht="12.75">
      <c r="A124" s="182"/>
      <c r="B124" s="416"/>
      <c r="C124" s="416"/>
      <c r="D124" s="417"/>
      <c r="E124" s="11"/>
      <c r="F124" s="11"/>
      <c r="G124" s="11"/>
      <c r="H124" s="11"/>
      <c r="I124" s="11"/>
      <c r="J124" s="11"/>
      <c r="K124" s="11"/>
      <c r="L124" s="11"/>
      <c r="M124" s="11"/>
      <c r="N124" s="418"/>
      <c r="O124" s="419"/>
      <c r="P124" s="133"/>
      <c r="Q124" s="12"/>
      <c r="R124" s="418"/>
      <c r="S124" s="419"/>
      <c r="T124" s="133"/>
      <c r="U124" s="12"/>
      <c r="V124" s="418"/>
      <c r="W124" s="419"/>
      <c r="X124" s="133"/>
      <c r="Z124" s="418"/>
      <c r="AA124" s="419"/>
      <c r="AB124" s="133"/>
      <c r="AC124" s="12"/>
      <c r="AD124" s="418"/>
      <c r="AE124" s="419"/>
      <c r="AF124" s="133"/>
      <c r="AG124" s="12"/>
      <c r="AH124" s="418"/>
      <c r="AI124" s="419"/>
      <c r="AJ124" s="133"/>
      <c r="AK124" s="13"/>
      <c r="AL124" s="13"/>
      <c r="AM124" s="13"/>
      <c r="AN124" s="13"/>
      <c r="AO124" s="13"/>
      <c r="AP124" s="417"/>
      <c r="AQ124" s="417"/>
    </row>
    <row r="125" spans="1:43" ht="12.75">
      <c r="A125" s="182"/>
      <c r="B125" s="416"/>
      <c r="C125" s="416"/>
      <c r="D125" s="417"/>
      <c r="E125" s="11"/>
      <c r="F125" s="11"/>
      <c r="G125" s="11"/>
      <c r="H125" s="11"/>
      <c r="I125" s="11"/>
      <c r="J125" s="11"/>
      <c r="K125" s="11"/>
      <c r="L125" s="11"/>
      <c r="M125" s="11"/>
      <c r="N125" s="418"/>
      <c r="O125" s="419"/>
      <c r="P125" s="133"/>
      <c r="Q125" s="12"/>
      <c r="R125" s="418"/>
      <c r="S125" s="419"/>
      <c r="T125" s="133"/>
      <c r="U125" s="12"/>
      <c r="V125" s="418"/>
      <c r="W125" s="419"/>
      <c r="X125" s="133"/>
      <c r="Z125" s="418"/>
      <c r="AA125" s="419"/>
      <c r="AB125" s="133"/>
      <c r="AC125" s="12"/>
      <c r="AD125" s="418"/>
      <c r="AE125" s="419"/>
      <c r="AF125" s="133"/>
      <c r="AG125" s="12"/>
      <c r="AH125" s="418"/>
      <c r="AI125" s="419"/>
      <c r="AJ125" s="133"/>
      <c r="AK125" s="13"/>
      <c r="AL125" s="13"/>
      <c r="AM125" s="13"/>
      <c r="AN125" s="13"/>
      <c r="AO125" s="13"/>
      <c r="AP125" s="417"/>
      <c r="AQ125" s="417"/>
    </row>
    <row r="126" spans="1:43" ht="12.75">
      <c r="A126" s="182"/>
      <c r="B126" s="416"/>
      <c r="C126" s="416"/>
      <c r="D126" s="417"/>
      <c r="E126" s="11"/>
      <c r="F126" s="11"/>
      <c r="G126" s="11"/>
      <c r="H126" s="11"/>
      <c r="I126" s="11"/>
      <c r="J126" s="11"/>
      <c r="K126" s="11"/>
      <c r="L126" s="11"/>
      <c r="M126" s="11"/>
      <c r="N126" s="418"/>
      <c r="O126" s="419"/>
      <c r="P126" s="133"/>
      <c r="Q126" s="12"/>
      <c r="R126" s="418"/>
      <c r="S126" s="419"/>
      <c r="T126" s="133"/>
      <c r="U126" s="12"/>
      <c r="V126" s="418"/>
      <c r="W126" s="419"/>
      <c r="X126" s="133"/>
      <c r="Z126" s="418"/>
      <c r="AA126" s="419"/>
      <c r="AB126" s="133"/>
      <c r="AC126" s="12"/>
      <c r="AD126" s="418"/>
      <c r="AE126" s="419"/>
      <c r="AF126" s="133"/>
      <c r="AG126" s="12"/>
      <c r="AH126" s="418"/>
      <c r="AI126" s="419"/>
      <c r="AJ126" s="133"/>
      <c r="AK126" s="13"/>
      <c r="AL126" s="13"/>
      <c r="AM126" s="13"/>
      <c r="AN126" s="13"/>
      <c r="AO126" s="13"/>
      <c r="AP126" s="417"/>
      <c r="AQ126" s="417"/>
    </row>
    <row r="127" spans="1:43" ht="12.75">
      <c r="A127" s="182"/>
      <c r="B127" s="416"/>
      <c r="C127" s="416"/>
      <c r="D127" s="417"/>
      <c r="E127" s="11"/>
      <c r="F127" s="11"/>
      <c r="G127" s="11"/>
      <c r="H127" s="11"/>
      <c r="I127" s="11"/>
      <c r="J127" s="11"/>
      <c r="K127" s="11"/>
      <c r="L127" s="11"/>
      <c r="M127" s="11"/>
      <c r="N127" s="418"/>
      <c r="O127" s="419"/>
      <c r="P127" s="133"/>
      <c r="Q127" s="12"/>
      <c r="R127" s="418"/>
      <c r="S127" s="419"/>
      <c r="T127" s="133"/>
      <c r="U127" s="12"/>
      <c r="V127" s="418"/>
      <c r="W127" s="419"/>
      <c r="X127" s="133"/>
      <c r="Z127" s="418"/>
      <c r="AA127" s="419"/>
      <c r="AB127" s="133"/>
      <c r="AC127" s="12"/>
      <c r="AD127" s="418"/>
      <c r="AE127" s="419"/>
      <c r="AF127" s="133"/>
      <c r="AG127" s="12"/>
      <c r="AH127" s="418"/>
      <c r="AI127" s="419"/>
      <c r="AJ127" s="133"/>
      <c r="AK127" s="13"/>
      <c r="AL127" s="13"/>
      <c r="AM127" s="13"/>
      <c r="AN127" s="13"/>
      <c r="AO127" s="13"/>
      <c r="AP127" s="417"/>
      <c r="AQ127" s="417"/>
    </row>
    <row r="128" spans="1:43" ht="12.75">
      <c r="A128" s="182"/>
      <c r="B128" s="416"/>
      <c r="C128" s="416"/>
      <c r="D128" s="417"/>
      <c r="E128" s="11"/>
      <c r="F128" s="11"/>
      <c r="G128" s="11"/>
      <c r="H128" s="11"/>
      <c r="I128" s="11"/>
      <c r="J128" s="11"/>
      <c r="K128" s="11"/>
      <c r="L128" s="11"/>
      <c r="M128" s="11"/>
      <c r="N128" s="418"/>
      <c r="O128" s="419"/>
      <c r="P128" s="133"/>
      <c r="Q128" s="12"/>
      <c r="R128" s="418"/>
      <c r="S128" s="419"/>
      <c r="T128" s="133"/>
      <c r="U128" s="12"/>
      <c r="V128" s="418"/>
      <c r="W128" s="419"/>
      <c r="X128" s="133"/>
      <c r="Z128" s="418"/>
      <c r="AA128" s="419"/>
      <c r="AB128" s="133"/>
      <c r="AC128" s="12"/>
      <c r="AD128" s="418"/>
      <c r="AE128" s="419"/>
      <c r="AF128" s="133"/>
      <c r="AG128" s="12"/>
      <c r="AH128" s="418"/>
      <c r="AI128" s="419"/>
      <c r="AJ128" s="133"/>
      <c r="AK128" s="13"/>
      <c r="AL128" s="13"/>
      <c r="AM128" s="13"/>
      <c r="AN128" s="13"/>
      <c r="AO128" s="13"/>
      <c r="AP128" s="417"/>
      <c r="AQ128" s="417"/>
    </row>
    <row r="129" spans="1:43" ht="12.75">
      <c r="A129" s="182"/>
      <c r="B129" s="416"/>
      <c r="C129" s="416"/>
      <c r="D129" s="417"/>
      <c r="E129" s="11"/>
      <c r="F129" s="11"/>
      <c r="G129" s="11"/>
      <c r="H129" s="11"/>
      <c r="I129" s="11"/>
      <c r="J129" s="11"/>
      <c r="K129" s="11"/>
      <c r="L129" s="11"/>
      <c r="M129" s="11"/>
      <c r="N129" s="418"/>
      <c r="O129" s="419"/>
      <c r="P129" s="133"/>
      <c r="Q129" s="12"/>
      <c r="R129" s="418"/>
      <c r="S129" s="419"/>
      <c r="T129" s="133"/>
      <c r="U129" s="12"/>
      <c r="V129" s="418"/>
      <c r="W129" s="419"/>
      <c r="X129" s="133"/>
      <c r="Z129" s="418"/>
      <c r="AA129" s="419"/>
      <c r="AB129" s="133"/>
      <c r="AC129" s="12"/>
      <c r="AD129" s="418"/>
      <c r="AE129" s="419"/>
      <c r="AF129" s="133"/>
      <c r="AG129" s="12"/>
      <c r="AH129" s="418"/>
      <c r="AI129" s="419"/>
      <c r="AJ129" s="133"/>
      <c r="AK129" s="13"/>
      <c r="AL129" s="13"/>
      <c r="AM129" s="13"/>
      <c r="AN129" s="13"/>
      <c r="AO129" s="13"/>
      <c r="AP129" s="417"/>
      <c r="AQ129" s="417"/>
    </row>
    <row r="130" spans="1:43" ht="12.75">
      <c r="A130" s="182"/>
      <c r="B130" s="416"/>
      <c r="C130" s="416"/>
      <c r="D130" s="417"/>
      <c r="E130" s="11"/>
      <c r="F130" s="11"/>
      <c r="G130" s="11"/>
      <c r="H130" s="11"/>
      <c r="I130" s="11"/>
      <c r="J130" s="11"/>
      <c r="K130" s="11"/>
      <c r="L130" s="11"/>
      <c r="M130" s="11"/>
      <c r="N130" s="418"/>
      <c r="O130" s="419"/>
      <c r="P130" s="133"/>
      <c r="Q130" s="12"/>
      <c r="R130" s="418"/>
      <c r="S130" s="419"/>
      <c r="T130" s="133"/>
      <c r="U130" s="12"/>
      <c r="V130" s="418"/>
      <c r="W130" s="419"/>
      <c r="X130" s="133"/>
      <c r="Z130" s="418"/>
      <c r="AA130" s="419"/>
      <c r="AB130" s="133"/>
      <c r="AC130" s="12"/>
      <c r="AD130" s="418"/>
      <c r="AE130" s="419"/>
      <c r="AF130" s="133"/>
      <c r="AG130" s="12"/>
      <c r="AH130" s="418"/>
      <c r="AI130" s="419"/>
      <c r="AJ130" s="133"/>
      <c r="AK130" s="13"/>
      <c r="AL130" s="13"/>
      <c r="AM130" s="13"/>
      <c r="AN130" s="13"/>
      <c r="AO130" s="13"/>
      <c r="AP130" s="417"/>
      <c r="AQ130" s="417"/>
    </row>
    <row r="131" spans="1:43" ht="12.75">
      <c r="A131" s="182"/>
      <c r="B131" s="416"/>
      <c r="C131" s="416"/>
      <c r="D131" s="417"/>
      <c r="E131" s="11"/>
      <c r="F131" s="11"/>
      <c r="G131" s="11"/>
      <c r="H131" s="11"/>
      <c r="I131" s="11"/>
      <c r="J131" s="11"/>
      <c r="K131" s="11"/>
      <c r="L131" s="11"/>
      <c r="M131" s="11"/>
      <c r="N131" s="418"/>
      <c r="O131" s="419"/>
      <c r="P131" s="133"/>
      <c r="Q131" s="12"/>
      <c r="R131" s="418"/>
      <c r="S131" s="419"/>
      <c r="T131" s="133"/>
      <c r="U131" s="12"/>
      <c r="V131" s="418"/>
      <c r="W131" s="419"/>
      <c r="X131" s="133"/>
      <c r="Z131" s="418"/>
      <c r="AA131" s="419"/>
      <c r="AB131" s="133"/>
      <c r="AC131" s="12"/>
      <c r="AD131" s="418"/>
      <c r="AE131" s="419"/>
      <c r="AF131" s="133"/>
      <c r="AG131" s="12"/>
      <c r="AH131" s="418"/>
      <c r="AI131" s="419"/>
      <c r="AJ131" s="133"/>
      <c r="AK131" s="13"/>
      <c r="AL131" s="13"/>
      <c r="AM131" s="13"/>
      <c r="AN131" s="13"/>
      <c r="AO131" s="13"/>
      <c r="AP131" s="417"/>
      <c r="AQ131" s="417"/>
    </row>
    <row r="132" spans="1:43" ht="12.75">
      <c r="A132" s="182"/>
      <c r="B132" s="416"/>
      <c r="C132" s="416"/>
      <c r="D132" s="417"/>
      <c r="E132" s="11"/>
      <c r="F132" s="11"/>
      <c r="G132" s="11"/>
      <c r="H132" s="11"/>
      <c r="I132" s="11"/>
      <c r="J132" s="11"/>
      <c r="K132" s="11"/>
      <c r="L132" s="11"/>
      <c r="M132" s="11"/>
      <c r="N132" s="418"/>
      <c r="O132" s="419"/>
      <c r="P132" s="133"/>
      <c r="Q132" s="12"/>
      <c r="R132" s="418"/>
      <c r="S132" s="419"/>
      <c r="T132" s="133"/>
      <c r="U132" s="12"/>
      <c r="V132" s="418"/>
      <c r="W132" s="419"/>
      <c r="X132" s="133"/>
      <c r="Z132" s="418"/>
      <c r="AA132" s="419"/>
      <c r="AB132" s="133"/>
      <c r="AC132" s="12"/>
      <c r="AD132" s="418"/>
      <c r="AE132" s="419"/>
      <c r="AF132" s="133"/>
      <c r="AG132" s="12"/>
      <c r="AH132" s="418"/>
      <c r="AI132" s="419"/>
      <c r="AJ132" s="133"/>
      <c r="AK132" s="13"/>
      <c r="AL132" s="13"/>
      <c r="AM132" s="13"/>
      <c r="AN132" s="13"/>
      <c r="AO132" s="13"/>
      <c r="AP132" s="417"/>
      <c r="AQ132" s="417"/>
    </row>
    <row r="133" spans="1:43" ht="12.75">
      <c r="A133" s="182"/>
      <c r="B133" s="416"/>
      <c r="C133" s="416"/>
      <c r="D133" s="417"/>
      <c r="E133" s="11"/>
      <c r="F133" s="11"/>
      <c r="G133" s="11"/>
      <c r="H133" s="11"/>
      <c r="I133" s="11"/>
      <c r="J133" s="11"/>
      <c r="K133" s="11"/>
      <c r="L133" s="11"/>
      <c r="M133" s="11"/>
      <c r="N133" s="418"/>
      <c r="O133" s="419"/>
      <c r="P133" s="133"/>
      <c r="Q133" s="12"/>
      <c r="R133" s="418"/>
      <c r="S133" s="419"/>
      <c r="T133" s="133"/>
      <c r="U133" s="12"/>
      <c r="V133" s="418"/>
      <c r="W133" s="419"/>
      <c r="X133" s="133"/>
      <c r="Z133" s="418"/>
      <c r="AA133" s="419"/>
      <c r="AB133" s="133"/>
      <c r="AC133" s="12"/>
      <c r="AD133" s="418"/>
      <c r="AE133" s="419"/>
      <c r="AF133" s="133"/>
      <c r="AG133" s="12"/>
      <c r="AH133" s="418"/>
      <c r="AI133" s="419"/>
      <c r="AJ133" s="133"/>
      <c r="AK133" s="13"/>
      <c r="AL133" s="13"/>
      <c r="AM133" s="13"/>
      <c r="AN133" s="13"/>
      <c r="AO133" s="13"/>
      <c r="AP133" s="417"/>
      <c r="AQ133" s="417"/>
    </row>
    <row r="134" spans="1:43" ht="12.75">
      <c r="A134" s="182"/>
      <c r="B134" s="416"/>
      <c r="C134" s="416"/>
      <c r="D134" s="417"/>
      <c r="E134" s="11"/>
      <c r="F134" s="11"/>
      <c r="G134" s="11"/>
      <c r="H134" s="11"/>
      <c r="I134" s="11"/>
      <c r="J134" s="11"/>
      <c r="K134" s="11"/>
      <c r="L134" s="11"/>
      <c r="M134" s="11"/>
      <c r="N134" s="418"/>
      <c r="O134" s="419"/>
      <c r="P134" s="133"/>
      <c r="Q134" s="12"/>
      <c r="R134" s="418"/>
      <c r="S134" s="419"/>
      <c r="T134" s="133"/>
      <c r="U134" s="12"/>
      <c r="V134" s="418"/>
      <c r="W134" s="419"/>
      <c r="X134" s="133"/>
      <c r="Z134" s="418"/>
      <c r="AA134" s="419"/>
      <c r="AB134" s="133"/>
      <c r="AC134" s="12"/>
      <c r="AD134" s="418"/>
      <c r="AE134" s="419"/>
      <c r="AF134" s="133"/>
      <c r="AG134" s="12"/>
      <c r="AH134" s="418"/>
      <c r="AI134" s="419"/>
      <c r="AJ134" s="133"/>
      <c r="AK134" s="13"/>
      <c r="AL134" s="13"/>
      <c r="AM134" s="13"/>
      <c r="AN134" s="13"/>
      <c r="AO134" s="13"/>
      <c r="AP134" s="417"/>
      <c r="AQ134" s="417"/>
    </row>
    <row r="135" spans="1:43" ht="12.75">
      <c r="A135" s="182"/>
      <c r="B135" s="416"/>
      <c r="C135" s="416"/>
      <c r="D135" s="417"/>
      <c r="E135" s="11"/>
      <c r="F135" s="11"/>
      <c r="G135" s="11"/>
      <c r="H135" s="11"/>
      <c r="I135" s="11"/>
      <c r="J135" s="11"/>
      <c r="K135" s="11"/>
      <c r="L135" s="11"/>
      <c r="M135" s="11"/>
      <c r="N135" s="418"/>
      <c r="O135" s="419"/>
      <c r="P135" s="133"/>
      <c r="Q135" s="12"/>
      <c r="R135" s="418"/>
      <c r="S135" s="419"/>
      <c r="T135" s="133"/>
      <c r="U135" s="12"/>
      <c r="V135" s="418"/>
      <c r="W135" s="419"/>
      <c r="X135" s="133"/>
      <c r="Z135" s="418"/>
      <c r="AA135" s="419"/>
      <c r="AB135" s="133"/>
      <c r="AC135" s="12"/>
      <c r="AD135" s="418"/>
      <c r="AE135" s="419"/>
      <c r="AF135" s="133"/>
      <c r="AG135" s="12"/>
      <c r="AH135" s="418"/>
      <c r="AI135" s="419"/>
      <c r="AJ135" s="133"/>
      <c r="AK135" s="13"/>
      <c r="AL135" s="13"/>
      <c r="AM135" s="13"/>
      <c r="AN135" s="13"/>
      <c r="AO135" s="13"/>
      <c r="AP135" s="417"/>
      <c r="AQ135" s="417"/>
    </row>
    <row r="136" spans="1:43" ht="12.75">
      <c r="A136" s="182"/>
      <c r="B136" s="416"/>
      <c r="C136" s="416"/>
      <c r="D136" s="417"/>
      <c r="E136" s="11"/>
      <c r="F136" s="11"/>
      <c r="G136" s="11"/>
      <c r="H136" s="11"/>
      <c r="I136" s="11"/>
      <c r="J136" s="11"/>
      <c r="K136" s="11"/>
      <c r="L136" s="11"/>
      <c r="M136" s="11"/>
      <c r="N136" s="418"/>
      <c r="O136" s="419"/>
      <c r="P136" s="133"/>
      <c r="Q136" s="12"/>
      <c r="R136" s="418"/>
      <c r="S136" s="419"/>
      <c r="T136" s="133"/>
      <c r="U136" s="12"/>
      <c r="V136" s="418"/>
      <c r="W136" s="419"/>
      <c r="X136" s="133"/>
      <c r="Z136" s="418"/>
      <c r="AA136" s="419"/>
      <c r="AB136" s="133"/>
      <c r="AC136" s="12"/>
      <c r="AD136" s="418"/>
      <c r="AE136" s="419"/>
      <c r="AF136" s="133"/>
      <c r="AG136" s="12"/>
      <c r="AH136" s="418"/>
      <c r="AI136" s="419"/>
      <c r="AJ136" s="133"/>
      <c r="AK136" s="13"/>
      <c r="AL136" s="13"/>
      <c r="AM136" s="13"/>
      <c r="AN136" s="13"/>
      <c r="AO136" s="13"/>
      <c r="AP136" s="417"/>
      <c r="AQ136" s="417"/>
    </row>
    <row r="137" spans="1:43" ht="12.75">
      <c r="A137" s="182"/>
      <c r="B137" s="416"/>
      <c r="C137" s="416"/>
      <c r="D137" s="417"/>
      <c r="E137" s="11"/>
      <c r="F137" s="11"/>
      <c r="G137" s="11"/>
      <c r="H137" s="11"/>
      <c r="I137" s="11"/>
      <c r="J137" s="11"/>
      <c r="K137" s="11"/>
      <c r="L137" s="11"/>
      <c r="M137" s="11"/>
      <c r="N137" s="418"/>
      <c r="O137" s="419"/>
      <c r="P137" s="133"/>
      <c r="Q137" s="12"/>
      <c r="R137" s="418"/>
      <c r="S137" s="419"/>
      <c r="T137" s="133"/>
      <c r="U137" s="12"/>
      <c r="V137" s="418"/>
      <c r="W137" s="419"/>
      <c r="X137" s="133"/>
      <c r="Z137" s="418"/>
      <c r="AA137" s="419"/>
      <c r="AB137" s="133"/>
      <c r="AC137" s="12"/>
      <c r="AD137" s="418"/>
      <c r="AE137" s="419"/>
      <c r="AF137" s="133"/>
      <c r="AG137" s="12"/>
      <c r="AH137" s="418"/>
      <c r="AI137" s="419"/>
      <c r="AJ137" s="133"/>
      <c r="AK137" s="13"/>
      <c r="AL137" s="13"/>
      <c r="AM137" s="13"/>
      <c r="AN137" s="13"/>
      <c r="AO137" s="13"/>
      <c r="AP137" s="417"/>
      <c r="AQ137" s="417"/>
    </row>
    <row r="151" spans="1:86" s="420" customFormat="1" ht="14.25">
      <c r="A151" s="152"/>
      <c r="B151" s="153"/>
      <c r="C151" s="153"/>
      <c r="D151" s="154"/>
      <c r="E151" s="4"/>
      <c r="F151" s="4"/>
      <c r="G151" s="4"/>
      <c r="H151" s="4"/>
      <c r="I151" s="4"/>
      <c r="J151" s="4"/>
      <c r="K151" s="4"/>
      <c r="L151" s="4"/>
      <c r="M151" s="4"/>
      <c r="N151" s="155"/>
      <c r="O151" s="156"/>
      <c r="P151" s="157"/>
      <c r="Q151" s="5"/>
      <c r="R151" s="155"/>
      <c r="S151" s="156"/>
      <c r="T151" s="157"/>
      <c r="U151" s="5"/>
      <c r="V151" s="155"/>
      <c r="W151" s="156"/>
      <c r="X151" s="157"/>
      <c r="Y151" s="1"/>
      <c r="Z151" s="155"/>
      <c r="AA151" s="156"/>
      <c r="AB151" s="157"/>
      <c r="AC151" s="5"/>
      <c r="AD151" s="155"/>
      <c r="AE151" s="156"/>
      <c r="AF151" s="157"/>
      <c r="AG151" s="5"/>
      <c r="AH151" s="155"/>
      <c r="AI151" s="156"/>
      <c r="AJ151" s="157"/>
      <c r="AK151" s="6"/>
      <c r="AL151" s="6"/>
      <c r="AM151" s="6"/>
      <c r="AN151" s="6"/>
      <c r="AO151" s="6"/>
      <c r="AP151" s="154"/>
      <c r="AQ151" s="154"/>
      <c r="AR151" s="153"/>
      <c r="AS151" s="152"/>
      <c r="AT151" s="152"/>
      <c r="AU151" s="152"/>
      <c r="AV151" s="152"/>
      <c r="AW151" s="152"/>
      <c r="AX151" s="152"/>
      <c r="AY151" s="152"/>
      <c r="AZ151" s="342"/>
      <c r="BA151" s="342"/>
      <c r="BB151" s="342"/>
      <c r="BC151" s="342"/>
      <c r="BD151" s="342"/>
      <c r="BE151" s="342"/>
      <c r="BF151" s="342"/>
      <c r="BG151" s="342"/>
      <c r="BH151" s="342"/>
      <c r="BI151" s="342"/>
      <c r="BJ151" s="342"/>
      <c r="BK151" s="342"/>
      <c r="BL151" s="342"/>
      <c r="BM151" s="342"/>
      <c r="BN151" s="342"/>
      <c r="BO151" s="342"/>
      <c r="BP151" s="342"/>
      <c r="BQ151" s="342"/>
      <c r="BR151" s="342"/>
      <c r="BS151" s="342"/>
      <c r="BT151" s="342"/>
      <c r="BU151" s="342"/>
      <c r="BV151" s="342"/>
      <c r="BW151" s="342"/>
      <c r="BX151" s="342"/>
      <c r="BY151" s="342"/>
      <c r="BZ151" s="342"/>
      <c r="CA151" s="342"/>
      <c r="CB151" s="342"/>
      <c r="CC151" s="342"/>
      <c r="CD151" s="342"/>
      <c r="CE151" s="342"/>
      <c r="CF151" s="342"/>
      <c r="CG151" s="342"/>
      <c r="CH151" s="342"/>
    </row>
    <row r="152" spans="1:86" s="420" customFormat="1" ht="14.25">
      <c r="A152" s="152"/>
      <c r="B152" s="153"/>
      <c r="C152" s="153"/>
      <c r="D152" s="154"/>
      <c r="E152" s="4"/>
      <c r="F152" s="4"/>
      <c r="G152" s="4"/>
      <c r="H152" s="4"/>
      <c r="I152" s="4"/>
      <c r="J152" s="4"/>
      <c r="K152" s="4"/>
      <c r="L152" s="4"/>
      <c r="M152" s="4"/>
      <c r="N152" s="155"/>
      <c r="O152" s="156"/>
      <c r="P152" s="157"/>
      <c r="Q152" s="5"/>
      <c r="R152" s="155"/>
      <c r="S152" s="156"/>
      <c r="T152" s="157"/>
      <c r="U152" s="5"/>
      <c r="V152" s="155"/>
      <c r="W152" s="156"/>
      <c r="X152" s="157"/>
      <c r="Y152" s="1"/>
      <c r="Z152" s="155"/>
      <c r="AA152" s="156"/>
      <c r="AB152" s="157"/>
      <c r="AC152" s="5"/>
      <c r="AD152" s="155"/>
      <c r="AE152" s="156"/>
      <c r="AF152" s="157"/>
      <c r="AG152" s="5"/>
      <c r="AH152" s="155"/>
      <c r="AI152" s="156"/>
      <c r="AJ152" s="157"/>
      <c r="AK152" s="6"/>
      <c r="AL152" s="6"/>
      <c r="AM152" s="6"/>
      <c r="AN152" s="6"/>
      <c r="AO152" s="6"/>
      <c r="AP152" s="154"/>
      <c r="AQ152" s="154"/>
      <c r="AR152" s="153"/>
      <c r="AS152" s="152"/>
      <c r="AT152" s="152"/>
      <c r="AU152" s="152"/>
      <c r="AV152" s="152"/>
      <c r="AW152" s="152"/>
      <c r="AX152" s="152"/>
      <c r="AY152" s="152"/>
      <c r="AZ152" s="342"/>
      <c r="BA152" s="342"/>
      <c r="BB152" s="342"/>
      <c r="BC152" s="342"/>
      <c r="BD152" s="342"/>
      <c r="BE152" s="342"/>
      <c r="BF152" s="342"/>
      <c r="BG152" s="342"/>
      <c r="BH152" s="342"/>
      <c r="BI152" s="342"/>
      <c r="BJ152" s="342"/>
      <c r="BK152" s="342"/>
      <c r="BL152" s="342"/>
      <c r="BM152" s="342"/>
      <c r="BN152" s="342"/>
      <c r="BO152" s="342"/>
      <c r="BP152" s="342"/>
      <c r="BQ152" s="342"/>
      <c r="BR152" s="342"/>
      <c r="BS152" s="342"/>
      <c r="BT152" s="342"/>
      <c r="BU152" s="342"/>
      <c r="BV152" s="342"/>
      <c r="BW152" s="342"/>
      <c r="BX152" s="342"/>
      <c r="BY152" s="342"/>
      <c r="BZ152" s="342"/>
      <c r="CA152" s="342"/>
      <c r="CB152" s="342"/>
      <c r="CC152" s="342"/>
      <c r="CD152" s="342"/>
      <c r="CE152" s="342"/>
      <c r="CF152" s="342"/>
      <c r="CG152" s="342"/>
      <c r="CH152" s="342"/>
    </row>
    <row r="153" spans="52:86" ht="12.75">
      <c r="AZ153" s="421"/>
      <c r="BA153" s="421"/>
      <c r="BB153" s="421"/>
      <c r="BC153" s="421"/>
      <c r="BD153" s="421"/>
      <c r="BE153" s="421"/>
      <c r="BF153" s="421"/>
      <c r="BG153" s="421"/>
      <c r="BH153" s="421"/>
      <c r="BI153" s="421"/>
      <c r="BJ153" s="421"/>
      <c r="BK153" s="421"/>
      <c r="BL153" s="421"/>
      <c r="BM153" s="421"/>
      <c r="BN153" s="421"/>
      <c r="BO153" s="421"/>
      <c r="BP153" s="421"/>
      <c r="BQ153" s="421"/>
      <c r="BR153" s="421"/>
      <c r="BS153" s="421"/>
      <c r="BT153" s="421"/>
      <c r="BU153" s="421"/>
      <c r="BV153" s="421"/>
      <c r="BW153" s="421"/>
      <c r="BX153" s="421"/>
      <c r="BY153" s="421"/>
      <c r="BZ153" s="421"/>
      <c r="CA153" s="421"/>
      <c r="CB153" s="421"/>
      <c r="CC153" s="421"/>
      <c r="CD153" s="421"/>
      <c r="CE153" s="421"/>
      <c r="CF153" s="421"/>
      <c r="CG153" s="421"/>
      <c r="CH153" s="421"/>
    </row>
    <row r="158" spans="1:51" s="379" customFormat="1" ht="12.75">
      <c r="A158" s="152"/>
      <c r="B158" s="153"/>
      <c r="C158" s="153"/>
      <c r="D158" s="154"/>
      <c r="E158" s="4"/>
      <c r="F158" s="4"/>
      <c r="G158" s="4"/>
      <c r="H158" s="4"/>
      <c r="I158" s="4"/>
      <c r="J158" s="4"/>
      <c r="K158" s="4"/>
      <c r="L158" s="4"/>
      <c r="M158" s="4"/>
      <c r="N158" s="155"/>
      <c r="O158" s="156"/>
      <c r="P158" s="157"/>
      <c r="Q158" s="5"/>
      <c r="R158" s="155"/>
      <c r="S158" s="156"/>
      <c r="T158" s="157"/>
      <c r="U158" s="5"/>
      <c r="V158" s="155"/>
      <c r="W158" s="156"/>
      <c r="X158" s="157"/>
      <c r="Y158" s="1"/>
      <c r="Z158" s="155"/>
      <c r="AA158" s="156"/>
      <c r="AB158" s="157"/>
      <c r="AC158" s="5"/>
      <c r="AD158" s="155"/>
      <c r="AE158" s="156"/>
      <c r="AF158" s="157"/>
      <c r="AG158" s="5"/>
      <c r="AH158" s="155"/>
      <c r="AI158" s="156"/>
      <c r="AJ158" s="157"/>
      <c r="AK158" s="6"/>
      <c r="AL158" s="6"/>
      <c r="AM158" s="6"/>
      <c r="AN158" s="6"/>
      <c r="AO158" s="6"/>
      <c r="AP158" s="154"/>
      <c r="AQ158" s="154"/>
      <c r="AR158" s="153"/>
      <c r="AS158" s="152"/>
      <c r="AT158" s="152"/>
      <c r="AU158" s="152"/>
      <c r="AV158" s="152"/>
      <c r="AW158" s="152"/>
      <c r="AX158" s="152"/>
      <c r="AY158" s="152"/>
    </row>
    <row r="159" spans="1:51" s="379" customFormat="1" ht="12.75">
      <c r="A159" s="152"/>
      <c r="B159" s="153"/>
      <c r="C159" s="153"/>
      <c r="D159" s="154"/>
      <c r="E159" s="4"/>
      <c r="F159" s="4"/>
      <c r="G159" s="4"/>
      <c r="H159" s="4"/>
      <c r="I159" s="4"/>
      <c r="J159" s="4"/>
      <c r="K159" s="4"/>
      <c r="L159" s="4"/>
      <c r="M159" s="4"/>
      <c r="N159" s="155"/>
      <c r="O159" s="156"/>
      <c r="P159" s="157"/>
      <c r="Q159" s="5"/>
      <c r="R159" s="155"/>
      <c r="S159" s="156"/>
      <c r="T159" s="157"/>
      <c r="U159" s="5"/>
      <c r="V159" s="155"/>
      <c r="W159" s="156"/>
      <c r="X159" s="157"/>
      <c r="Y159" s="1"/>
      <c r="Z159" s="155"/>
      <c r="AA159" s="156"/>
      <c r="AB159" s="157"/>
      <c r="AC159" s="5"/>
      <c r="AD159" s="155"/>
      <c r="AE159" s="156"/>
      <c r="AF159" s="157"/>
      <c r="AG159" s="5"/>
      <c r="AH159" s="155"/>
      <c r="AI159" s="156"/>
      <c r="AJ159" s="157"/>
      <c r="AK159" s="6"/>
      <c r="AL159" s="6"/>
      <c r="AM159" s="6"/>
      <c r="AN159" s="6"/>
      <c r="AO159" s="6"/>
      <c r="AP159" s="154"/>
      <c r="AQ159" s="154"/>
      <c r="AR159" s="153"/>
      <c r="AS159" s="152"/>
      <c r="AT159" s="152"/>
      <c r="AU159" s="152"/>
      <c r="AV159" s="152"/>
      <c r="AW159" s="152"/>
      <c r="AX159" s="152"/>
      <c r="AY159" s="152"/>
    </row>
    <row r="160" spans="1:51" s="422" customFormat="1" ht="15">
      <c r="A160" s="152"/>
      <c r="B160" s="153"/>
      <c r="C160" s="153"/>
      <c r="D160" s="154"/>
      <c r="E160" s="4"/>
      <c r="F160" s="4"/>
      <c r="G160" s="4"/>
      <c r="H160" s="4"/>
      <c r="I160" s="4"/>
      <c r="J160" s="4"/>
      <c r="K160" s="4"/>
      <c r="L160" s="4"/>
      <c r="M160" s="4"/>
      <c r="N160" s="155"/>
      <c r="O160" s="156"/>
      <c r="P160" s="157"/>
      <c r="Q160" s="5"/>
      <c r="R160" s="155"/>
      <c r="S160" s="156"/>
      <c r="T160" s="157"/>
      <c r="U160" s="5"/>
      <c r="V160" s="155"/>
      <c r="W160" s="156"/>
      <c r="X160" s="157"/>
      <c r="Y160" s="1"/>
      <c r="Z160" s="155"/>
      <c r="AA160" s="156"/>
      <c r="AB160" s="157"/>
      <c r="AC160" s="5"/>
      <c r="AD160" s="155"/>
      <c r="AE160" s="156"/>
      <c r="AF160" s="157"/>
      <c r="AG160" s="5"/>
      <c r="AH160" s="155"/>
      <c r="AI160" s="156"/>
      <c r="AJ160" s="157"/>
      <c r="AK160" s="6"/>
      <c r="AL160" s="6"/>
      <c r="AM160" s="6"/>
      <c r="AN160" s="6"/>
      <c r="AO160" s="6"/>
      <c r="AP160" s="154"/>
      <c r="AQ160" s="154"/>
      <c r="AR160" s="153"/>
      <c r="AS160" s="152"/>
      <c r="AT160" s="152"/>
      <c r="AU160" s="152"/>
      <c r="AV160" s="152"/>
      <c r="AW160" s="152"/>
      <c r="AX160" s="152"/>
      <c r="AY160" s="152"/>
    </row>
    <row r="250" spans="44:51" ht="12.75">
      <c r="AR250" s="423"/>
      <c r="AS250" s="362"/>
      <c r="AT250" s="362"/>
      <c r="AU250" s="362"/>
      <c r="AV250" s="362"/>
      <c r="AW250" s="362"/>
      <c r="AX250" s="362"/>
      <c r="AY250" s="362"/>
    </row>
    <row r="312" spans="1:51" s="362" customFormat="1" ht="12.75">
      <c r="A312" s="152"/>
      <c r="B312" s="153"/>
      <c r="C312" s="153"/>
      <c r="D312" s="154"/>
      <c r="E312" s="4"/>
      <c r="F312" s="4"/>
      <c r="G312" s="4"/>
      <c r="H312" s="4"/>
      <c r="I312" s="4"/>
      <c r="J312" s="4"/>
      <c r="K312" s="4"/>
      <c r="L312" s="4"/>
      <c r="M312" s="4"/>
      <c r="N312" s="155"/>
      <c r="O312" s="156"/>
      <c r="P312" s="157"/>
      <c r="Q312" s="5"/>
      <c r="R312" s="155"/>
      <c r="S312" s="156"/>
      <c r="T312" s="157"/>
      <c r="U312" s="5"/>
      <c r="V312" s="155"/>
      <c r="W312" s="156"/>
      <c r="X312" s="157"/>
      <c r="Y312" s="1"/>
      <c r="Z312" s="155"/>
      <c r="AA312" s="156"/>
      <c r="AB312" s="157"/>
      <c r="AC312" s="5"/>
      <c r="AD312" s="155"/>
      <c r="AE312" s="156"/>
      <c r="AF312" s="157"/>
      <c r="AG312" s="5"/>
      <c r="AH312" s="155"/>
      <c r="AI312" s="156"/>
      <c r="AJ312" s="157"/>
      <c r="AK312" s="6"/>
      <c r="AL312" s="6"/>
      <c r="AM312" s="6"/>
      <c r="AN312" s="6"/>
      <c r="AO312" s="6"/>
      <c r="AP312" s="154"/>
      <c r="AQ312" s="154"/>
      <c r="AR312" s="153"/>
      <c r="AS312" s="152"/>
      <c r="AT312" s="152"/>
      <c r="AU312" s="152"/>
      <c r="AV312" s="152"/>
      <c r="AW312" s="152"/>
      <c r="AX312" s="152"/>
      <c r="AY312" s="152"/>
    </row>
  </sheetData>
  <sheetProtection password="CE9A" sheet="1" objects="1" scenarios="1"/>
  <mergeCells count="47">
    <mergeCell ref="AR10:AX10"/>
    <mergeCell ref="AR2:AX7"/>
    <mergeCell ref="AR9:AX9"/>
    <mergeCell ref="AF103:AG103"/>
    <mergeCell ref="AJ103:AK103"/>
    <mergeCell ref="AH10:AK10"/>
    <mergeCell ref="AH9:AK9"/>
    <mergeCell ref="AD10:AG10"/>
    <mergeCell ref="AN103:AO103"/>
    <mergeCell ref="AL9:AO9"/>
    <mergeCell ref="AL10:AO10"/>
    <mergeCell ref="P103:Q103"/>
    <mergeCell ref="T103:U103"/>
    <mergeCell ref="X103:Y103"/>
    <mergeCell ref="AB103:AC103"/>
    <mergeCell ref="AJ92:AK92"/>
    <mergeCell ref="R10:U10"/>
    <mergeCell ref="V10:Y10"/>
    <mergeCell ref="Z10:AC10"/>
    <mergeCell ref="T92:U92"/>
    <mergeCell ref="X92:Y92"/>
    <mergeCell ref="AB92:AC92"/>
    <mergeCell ref="AF92:AG92"/>
    <mergeCell ref="H10:J10"/>
    <mergeCell ref="K10:M10"/>
    <mergeCell ref="N10:Q10"/>
    <mergeCell ref="P92:Q92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442" customWidth="1"/>
    <col min="2" max="2" width="14.7109375" style="442" customWidth="1"/>
    <col min="3" max="3" width="3.7109375" style="442" customWidth="1"/>
    <col min="4" max="4" width="3.7109375" style="443" customWidth="1"/>
    <col min="5" max="5" width="4.7109375" style="444" customWidth="1"/>
    <col min="6" max="6" width="3.7109375" style="444" customWidth="1"/>
    <col min="7" max="9" width="2.7109375" style="444" customWidth="1"/>
    <col min="10" max="10" width="3.28125" style="442" customWidth="1"/>
    <col min="11" max="11" width="14.8515625" style="442" customWidth="1"/>
    <col min="12" max="13" width="3.7109375" style="442" customWidth="1"/>
    <col min="14" max="14" width="4.7109375" style="445" customWidth="1"/>
    <col min="15" max="15" width="3.7109375" style="442" customWidth="1"/>
    <col min="16" max="18" width="2.7109375" style="442" customWidth="1"/>
    <col min="19" max="19" width="3.140625" style="442" customWidth="1"/>
    <col min="20" max="20" width="14.7109375" style="442" customWidth="1"/>
    <col min="21" max="21" width="3.7109375" style="442" customWidth="1"/>
    <col min="22" max="22" width="3.57421875" style="442" customWidth="1"/>
    <col min="23" max="23" width="4.7109375" style="445" customWidth="1"/>
    <col min="24" max="24" width="3.7109375" style="442" customWidth="1"/>
    <col min="25" max="27" width="2.7109375" style="442" customWidth="1"/>
    <col min="28" max="28" width="3.140625" style="442" customWidth="1"/>
    <col min="29" max="29" width="14.7109375" style="442" customWidth="1"/>
    <col min="30" max="30" width="3.7109375" style="442" customWidth="1"/>
    <col min="31" max="31" width="3.57421875" style="442" customWidth="1"/>
    <col min="32" max="32" width="4.7109375" style="445" customWidth="1"/>
    <col min="33" max="33" width="3.7109375" style="442" customWidth="1"/>
    <col min="34" max="35" width="2.7109375" style="442" customWidth="1"/>
    <col min="36" max="16384" width="9.140625" style="442" customWidth="1"/>
  </cols>
  <sheetData>
    <row r="1" spans="2:24" s="438" customFormat="1" ht="15">
      <c r="B1" s="439" t="s">
        <v>146</v>
      </c>
      <c r="C1" s="439"/>
      <c r="D1" s="439"/>
      <c r="E1" s="440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</row>
    <row r="2" spans="3:4" ht="12.75">
      <c r="C2" s="443"/>
      <c r="D2" s="444"/>
    </row>
    <row r="3" spans="2:9" ht="12.75">
      <c r="B3" s="446" t="s">
        <v>118</v>
      </c>
      <c r="C3" s="447"/>
      <c r="D3" s="448"/>
      <c r="E3" s="448"/>
      <c r="F3" s="448"/>
      <c r="G3" s="448"/>
      <c r="H3" s="448"/>
      <c r="I3" s="448"/>
    </row>
    <row r="4" spans="2:4" ht="15" customHeight="1">
      <c r="B4" s="449"/>
      <c r="C4" s="443"/>
      <c r="D4" s="444"/>
    </row>
    <row r="5" spans="2:32" s="450" customFormat="1" ht="12.75" customHeight="1">
      <c r="B5" s="451" t="s">
        <v>159</v>
      </c>
      <c r="D5" s="452"/>
      <c r="E5" s="452"/>
      <c r="F5" s="452"/>
      <c r="G5" s="452"/>
      <c r="H5" s="453"/>
      <c r="I5" s="454"/>
      <c r="J5" s="455" t="s">
        <v>119</v>
      </c>
      <c r="K5" s="456"/>
      <c r="N5" s="457"/>
      <c r="O5" s="458" t="s">
        <v>143</v>
      </c>
      <c r="P5" s="458"/>
      <c r="Q5" s="458"/>
      <c r="R5" s="458"/>
      <c r="S5" s="458"/>
      <c r="T5" s="458"/>
      <c r="W5" s="457"/>
      <c r="AF5" s="457"/>
    </row>
    <row r="6" spans="2:4" ht="12.75" customHeight="1">
      <c r="B6" s="451"/>
      <c r="C6" s="443"/>
      <c r="D6" s="444"/>
    </row>
    <row r="7" spans="1:24" ht="12.75" customHeight="1">
      <c r="A7" s="459">
        <v>1</v>
      </c>
      <c r="B7" s="459">
        <v>2</v>
      </c>
      <c r="C7" s="459"/>
      <c r="D7" s="459">
        <v>3</v>
      </c>
      <c r="E7" s="459"/>
      <c r="F7" s="459">
        <v>4</v>
      </c>
      <c r="G7" s="459"/>
      <c r="H7" s="459"/>
      <c r="I7" s="442"/>
      <c r="J7" s="459">
        <v>1</v>
      </c>
      <c r="K7" s="459">
        <v>2</v>
      </c>
      <c r="L7" s="459"/>
      <c r="M7" s="459">
        <v>3</v>
      </c>
      <c r="N7" s="459"/>
      <c r="O7" s="459">
        <v>4</v>
      </c>
      <c r="S7" s="459">
        <v>1</v>
      </c>
      <c r="T7" s="459">
        <v>2</v>
      </c>
      <c r="U7" s="459"/>
      <c r="V7" s="459">
        <v>3</v>
      </c>
      <c r="W7" s="459"/>
      <c r="X7" s="459">
        <v>4</v>
      </c>
    </row>
    <row r="8" spans="4:9" ht="13.5" customHeight="1" thickBot="1">
      <c r="D8" s="442"/>
      <c r="E8" s="442"/>
      <c r="F8" s="442"/>
      <c r="G8" s="442"/>
      <c r="H8" s="442"/>
      <c r="I8" s="442"/>
    </row>
    <row r="9" spans="1:26" ht="12.75" customHeight="1">
      <c r="A9" s="460" t="s">
        <v>2</v>
      </c>
      <c r="B9" s="461" t="s">
        <v>3</v>
      </c>
      <c r="C9" s="462"/>
      <c r="D9" s="463" t="s">
        <v>4</v>
      </c>
      <c r="E9" s="464" t="s">
        <v>7</v>
      </c>
      <c r="F9" s="465"/>
      <c r="G9" s="465"/>
      <c r="H9" s="466"/>
      <c r="I9" s="442"/>
      <c r="J9" s="460" t="s">
        <v>2</v>
      </c>
      <c r="K9" s="461" t="s">
        <v>3</v>
      </c>
      <c r="L9" s="462"/>
      <c r="M9" s="463" t="s">
        <v>4</v>
      </c>
      <c r="N9" s="467" t="s">
        <v>120</v>
      </c>
      <c r="O9" s="468"/>
      <c r="P9" s="468"/>
      <c r="Q9" s="469"/>
      <c r="S9" s="460" t="s">
        <v>2</v>
      </c>
      <c r="T9" s="461" t="s">
        <v>3</v>
      </c>
      <c r="U9" s="462"/>
      <c r="V9" s="463" t="s">
        <v>4</v>
      </c>
      <c r="W9" s="470" t="s">
        <v>8</v>
      </c>
      <c r="X9" s="471"/>
      <c r="Y9" s="471"/>
      <c r="Z9" s="472"/>
    </row>
    <row r="10" spans="1:26" s="480" customFormat="1" ht="13.5" thickBot="1">
      <c r="A10" s="473"/>
      <c r="B10" s="474"/>
      <c r="C10" s="475"/>
      <c r="D10" s="476"/>
      <c r="E10" s="477" t="s">
        <v>14</v>
      </c>
      <c r="F10" s="478"/>
      <c r="G10" s="478"/>
      <c r="H10" s="479"/>
      <c r="J10" s="473"/>
      <c r="K10" s="474"/>
      <c r="L10" s="475"/>
      <c r="M10" s="476"/>
      <c r="N10" s="481" t="s">
        <v>15</v>
      </c>
      <c r="O10" s="482"/>
      <c r="P10" s="482"/>
      <c r="Q10" s="483"/>
      <c r="S10" s="473"/>
      <c r="T10" s="474"/>
      <c r="U10" s="475"/>
      <c r="V10" s="476"/>
      <c r="W10" s="484" t="s">
        <v>16</v>
      </c>
      <c r="X10" s="485"/>
      <c r="Y10" s="485"/>
      <c r="Z10" s="486"/>
    </row>
    <row r="11" spans="1:24" s="445" customFormat="1" ht="15.75" thickBot="1">
      <c r="A11" s="487"/>
      <c r="B11" s="488"/>
      <c r="C11" s="488"/>
      <c r="D11" s="489"/>
      <c r="E11" s="490">
        <v>2014</v>
      </c>
      <c r="F11" s="491" t="s">
        <v>22</v>
      </c>
      <c r="J11" s="487"/>
      <c r="K11" s="488"/>
      <c r="L11" s="488"/>
      <c r="M11" s="489"/>
      <c r="N11" s="492">
        <v>2014</v>
      </c>
      <c r="O11" s="491" t="s">
        <v>22</v>
      </c>
      <c r="S11" s="487"/>
      <c r="T11" s="488"/>
      <c r="U11" s="488"/>
      <c r="V11" s="489"/>
      <c r="W11" s="493">
        <v>2014</v>
      </c>
      <c r="X11" s="491" t="s">
        <v>22</v>
      </c>
    </row>
    <row r="12" spans="1:24" ht="12.75">
      <c r="A12" s="494">
        <v>1</v>
      </c>
      <c r="B12" s="495"/>
      <c r="C12" s="496"/>
      <c r="D12" s="497" t="s">
        <v>135</v>
      </c>
      <c r="E12" s="498"/>
      <c r="F12" s="499" t="b">
        <f aca="true" t="shared" si="0" ref="F12:F31">IF(E12&gt;27,5,IF(E12&gt;25,4,IF(E12&gt;23,3,IF(E12&gt;19,2,IF(E12&gt;1,1)))))</f>
        <v>0</v>
      </c>
      <c r="G12" s="442"/>
      <c r="H12" s="442"/>
      <c r="I12" s="442"/>
      <c r="J12" s="494">
        <v>1</v>
      </c>
      <c r="K12" s="496"/>
      <c r="L12" s="496"/>
      <c r="M12" s="497" t="s">
        <v>135</v>
      </c>
      <c r="N12" s="604"/>
      <c r="O12" s="286" t="b">
        <f>IF(N12&gt;174,5,IF(N12&gt;164,4,IF(N12&gt;154,3,IF(N12&gt;144,2,IF(N12&gt;1,1)))))</f>
        <v>0</v>
      </c>
      <c r="S12" s="494">
        <v>1</v>
      </c>
      <c r="T12" s="496"/>
      <c r="U12" s="496"/>
      <c r="V12" s="497" t="s">
        <v>135</v>
      </c>
      <c r="W12" s="607"/>
      <c r="X12" s="286" t="str">
        <f>IF(W12&lt;1,"#",IF(W12&lt;18.5,5,IF(W12&lt;20.5,4,IF(W12&lt;22.5,3,IF(W12&lt;26.1,2,IF(W12&lt;100,1))))))</f>
        <v>#</v>
      </c>
    </row>
    <row r="13" spans="1:24" ht="12.75">
      <c r="A13" s="500">
        <v>2</v>
      </c>
      <c r="B13" s="501"/>
      <c r="C13" s="501"/>
      <c r="D13" s="502" t="s">
        <v>135</v>
      </c>
      <c r="E13" s="503"/>
      <c r="F13" s="499" t="b">
        <f t="shared" si="0"/>
        <v>0</v>
      </c>
      <c r="G13" s="442"/>
      <c r="H13" s="442"/>
      <c r="I13" s="442"/>
      <c r="J13" s="494">
        <v>2</v>
      </c>
      <c r="K13" s="496"/>
      <c r="L13" s="496"/>
      <c r="M13" s="502" t="s">
        <v>135</v>
      </c>
      <c r="N13" s="605"/>
      <c r="O13" s="307" t="b">
        <f aca="true" t="shared" si="1" ref="O13:O31">IF(N13&gt;174,5,IF(N13&gt;164,4,IF(N13&gt;154,3,IF(N13&gt;144,2,IF(N13&gt;1,1)))))</f>
        <v>0</v>
      </c>
      <c r="S13" s="494">
        <v>2</v>
      </c>
      <c r="T13" s="496"/>
      <c r="U13" s="496"/>
      <c r="V13" s="502" t="s">
        <v>135</v>
      </c>
      <c r="W13" s="504"/>
      <c r="X13" s="307" t="str">
        <f aca="true" t="shared" si="2" ref="X13:X31">IF(W13&lt;1,"#",IF(W13&lt;18.5,5,IF(W13&lt;20.5,4,IF(W13&lt;22.5,3,IF(W13&lt;26.1,2,IF(W13&lt;100,1))))))</f>
        <v>#</v>
      </c>
    </row>
    <row r="14" spans="1:24" ht="12.75">
      <c r="A14" s="494">
        <v>3</v>
      </c>
      <c r="B14" s="501"/>
      <c r="C14" s="501"/>
      <c r="D14" s="502" t="s">
        <v>135</v>
      </c>
      <c r="E14" s="503"/>
      <c r="F14" s="499" t="b">
        <f t="shared" si="0"/>
        <v>0</v>
      </c>
      <c r="G14" s="442"/>
      <c r="H14" s="442"/>
      <c r="I14" s="442"/>
      <c r="J14" s="494">
        <v>3</v>
      </c>
      <c r="K14" s="496"/>
      <c r="L14" s="496"/>
      <c r="M14" s="502" t="s">
        <v>135</v>
      </c>
      <c r="N14" s="605"/>
      <c r="O14" s="307" t="b">
        <f t="shared" si="1"/>
        <v>0</v>
      </c>
      <c r="S14" s="494">
        <v>3</v>
      </c>
      <c r="T14" s="496"/>
      <c r="U14" s="496"/>
      <c r="V14" s="502" t="s">
        <v>135</v>
      </c>
      <c r="W14" s="504"/>
      <c r="X14" s="307" t="str">
        <f t="shared" si="2"/>
        <v>#</v>
      </c>
    </row>
    <row r="15" spans="1:24" ht="12.75">
      <c r="A15" s="500">
        <v>4</v>
      </c>
      <c r="B15" s="501"/>
      <c r="C15" s="501"/>
      <c r="D15" s="502" t="s">
        <v>135</v>
      </c>
      <c r="E15" s="503"/>
      <c r="F15" s="499" t="b">
        <f t="shared" si="0"/>
        <v>0</v>
      </c>
      <c r="G15" s="442"/>
      <c r="H15" s="442"/>
      <c r="I15" s="442"/>
      <c r="J15" s="494">
        <v>4</v>
      </c>
      <c r="K15" s="496"/>
      <c r="L15" s="496"/>
      <c r="M15" s="502" t="s">
        <v>135</v>
      </c>
      <c r="N15" s="605"/>
      <c r="O15" s="307" t="b">
        <f t="shared" si="1"/>
        <v>0</v>
      </c>
      <c r="S15" s="494">
        <v>4</v>
      </c>
      <c r="T15" s="496"/>
      <c r="U15" s="496"/>
      <c r="V15" s="502" t="s">
        <v>135</v>
      </c>
      <c r="W15" s="504"/>
      <c r="X15" s="307" t="str">
        <f t="shared" si="2"/>
        <v>#</v>
      </c>
    </row>
    <row r="16" spans="1:24" ht="12.75">
      <c r="A16" s="494">
        <v>5</v>
      </c>
      <c r="B16" s="501"/>
      <c r="C16" s="501"/>
      <c r="D16" s="502" t="s">
        <v>135</v>
      </c>
      <c r="E16" s="503"/>
      <c r="F16" s="499" t="b">
        <f t="shared" si="0"/>
        <v>0</v>
      </c>
      <c r="G16" s="442"/>
      <c r="H16" s="442"/>
      <c r="I16" s="442"/>
      <c r="J16" s="494">
        <v>5</v>
      </c>
      <c r="K16" s="496"/>
      <c r="L16" s="496"/>
      <c r="M16" s="502" t="s">
        <v>135</v>
      </c>
      <c r="N16" s="605"/>
      <c r="O16" s="307" t="b">
        <f t="shared" si="1"/>
        <v>0</v>
      </c>
      <c r="S16" s="494">
        <v>5</v>
      </c>
      <c r="T16" s="496"/>
      <c r="U16" s="496"/>
      <c r="V16" s="502" t="s">
        <v>135</v>
      </c>
      <c r="W16" s="504"/>
      <c r="X16" s="307" t="str">
        <f t="shared" si="2"/>
        <v>#</v>
      </c>
    </row>
    <row r="17" spans="1:24" ht="12.75">
      <c r="A17" s="500">
        <v>6</v>
      </c>
      <c r="B17" s="501"/>
      <c r="C17" s="501"/>
      <c r="D17" s="502" t="s">
        <v>135</v>
      </c>
      <c r="E17" s="503"/>
      <c r="F17" s="499" t="b">
        <f t="shared" si="0"/>
        <v>0</v>
      </c>
      <c r="G17" s="442"/>
      <c r="H17" s="442"/>
      <c r="I17" s="442"/>
      <c r="J17" s="494">
        <v>6</v>
      </c>
      <c r="K17" s="496"/>
      <c r="L17" s="496"/>
      <c r="M17" s="502" t="s">
        <v>135</v>
      </c>
      <c r="N17" s="605"/>
      <c r="O17" s="307" t="b">
        <f t="shared" si="1"/>
        <v>0</v>
      </c>
      <c r="S17" s="494">
        <v>6</v>
      </c>
      <c r="T17" s="496"/>
      <c r="U17" s="496"/>
      <c r="V17" s="502" t="s">
        <v>135</v>
      </c>
      <c r="W17" s="504"/>
      <c r="X17" s="307" t="str">
        <f t="shared" si="2"/>
        <v>#</v>
      </c>
    </row>
    <row r="18" spans="1:24" ht="12.75">
      <c r="A18" s="494">
        <v>7</v>
      </c>
      <c r="B18" s="501"/>
      <c r="C18" s="501"/>
      <c r="D18" s="502" t="s">
        <v>135</v>
      </c>
      <c r="E18" s="503"/>
      <c r="F18" s="499" t="b">
        <f t="shared" si="0"/>
        <v>0</v>
      </c>
      <c r="G18" s="442"/>
      <c r="H18" s="442"/>
      <c r="I18" s="442"/>
      <c r="J18" s="494">
        <v>7</v>
      </c>
      <c r="K18" s="496"/>
      <c r="L18" s="496"/>
      <c r="M18" s="502" t="s">
        <v>135</v>
      </c>
      <c r="N18" s="605"/>
      <c r="O18" s="307" t="b">
        <f t="shared" si="1"/>
        <v>0</v>
      </c>
      <c r="S18" s="494">
        <v>7</v>
      </c>
      <c r="T18" s="496"/>
      <c r="U18" s="496"/>
      <c r="V18" s="502" t="s">
        <v>135</v>
      </c>
      <c r="W18" s="504"/>
      <c r="X18" s="307" t="str">
        <f t="shared" si="2"/>
        <v>#</v>
      </c>
    </row>
    <row r="19" spans="1:24" ht="12.75">
      <c r="A19" s="500">
        <v>8</v>
      </c>
      <c r="B19" s="501"/>
      <c r="C19" s="501"/>
      <c r="D19" s="502" t="s">
        <v>135</v>
      </c>
      <c r="E19" s="503"/>
      <c r="F19" s="499" t="b">
        <f t="shared" si="0"/>
        <v>0</v>
      </c>
      <c r="G19" s="442"/>
      <c r="H19" s="442"/>
      <c r="I19" s="442"/>
      <c r="J19" s="494">
        <v>8</v>
      </c>
      <c r="K19" s="496"/>
      <c r="L19" s="496"/>
      <c r="M19" s="502" t="s">
        <v>135</v>
      </c>
      <c r="N19" s="605"/>
      <c r="O19" s="307" t="b">
        <f t="shared" si="1"/>
        <v>0</v>
      </c>
      <c r="S19" s="494">
        <v>8</v>
      </c>
      <c r="T19" s="496"/>
      <c r="U19" s="496"/>
      <c r="V19" s="502" t="s">
        <v>135</v>
      </c>
      <c r="W19" s="504"/>
      <c r="X19" s="307" t="str">
        <f t="shared" si="2"/>
        <v>#</v>
      </c>
    </row>
    <row r="20" spans="1:24" ht="12.75">
      <c r="A20" s="494">
        <v>9</v>
      </c>
      <c r="B20" s="501"/>
      <c r="C20" s="501"/>
      <c r="D20" s="502" t="s">
        <v>135</v>
      </c>
      <c r="E20" s="503"/>
      <c r="F20" s="499" t="b">
        <f t="shared" si="0"/>
        <v>0</v>
      </c>
      <c r="G20" s="442"/>
      <c r="H20" s="442"/>
      <c r="I20" s="442"/>
      <c r="J20" s="494">
        <v>9</v>
      </c>
      <c r="K20" s="496"/>
      <c r="L20" s="496"/>
      <c r="M20" s="502" t="s">
        <v>135</v>
      </c>
      <c r="N20" s="605"/>
      <c r="O20" s="307" t="b">
        <f t="shared" si="1"/>
        <v>0</v>
      </c>
      <c r="S20" s="494">
        <v>9</v>
      </c>
      <c r="T20" s="496"/>
      <c r="U20" s="496"/>
      <c r="V20" s="502" t="s">
        <v>135</v>
      </c>
      <c r="W20" s="504"/>
      <c r="X20" s="307" t="str">
        <f t="shared" si="2"/>
        <v>#</v>
      </c>
    </row>
    <row r="21" spans="1:24" ht="12.75">
      <c r="A21" s="500">
        <v>10</v>
      </c>
      <c r="B21" s="501"/>
      <c r="C21" s="501"/>
      <c r="D21" s="502" t="s">
        <v>135</v>
      </c>
      <c r="E21" s="503"/>
      <c r="F21" s="499" t="b">
        <f t="shared" si="0"/>
        <v>0</v>
      </c>
      <c r="G21" s="442"/>
      <c r="H21" s="442"/>
      <c r="I21" s="442"/>
      <c r="J21" s="494">
        <v>10</v>
      </c>
      <c r="K21" s="496"/>
      <c r="L21" s="496"/>
      <c r="M21" s="502" t="s">
        <v>135</v>
      </c>
      <c r="N21" s="605"/>
      <c r="O21" s="307" t="b">
        <f t="shared" si="1"/>
        <v>0</v>
      </c>
      <c r="S21" s="494">
        <v>10</v>
      </c>
      <c r="T21" s="496"/>
      <c r="U21" s="496"/>
      <c r="V21" s="502" t="s">
        <v>135</v>
      </c>
      <c r="W21" s="504"/>
      <c r="X21" s="307" t="str">
        <f t="shared" si="2"/>
        <v>#</v>
      </c>
    </row>
    <row r="22" spans="1:24" ht="12.75">
      <c r="A22" s="494">
        <v>11</v>
      </c>
      <c r="B22" s="505"/>
      <c r="C22" s="505"/>
      <c r="D22" s="502" t="s">
        <v>135</v>
      </c>
      <c r="E22" s="506"/>
      <c r="F22" s="499" t="b">
        <f t="shared" si="0"/>
        <v>0</v>
      </c>
      <c r="G22" s="442"/>
      <c r="H22" s="442"/>
      <c r="I22" s="442"/>
      <c r="J22" s="494">
        <v>11</v>
      </c>
      <c r="K22" s="496"/>
      <c r="L22" s="496"/>
      <c r="M22" s="502" t="s">
        <v>135</v>
      </c>
      <c r="N22" s="605"/>
      <c r="O22" s="307" t="b">
        <f t="shared" si="1"/>
        <v>0</v>
      </c>
      <c r="S22" s="494">
        <v>11</v>
      </c>
      <c r="T22" s="496"/>
      <c r="U22" s="496"/>
      <c r="V22" s="502" t="s">
        <v>135</v>
      </c>
      <c r="W22" s="504"/>
      <c r="X22" s="307" t="str">
        <f t="shared" si="2"/>
        <v>#</v>
      </c>
    </row>
    <row r="23" spans="1:24" ht="12.75">
      <c r="A23" s="500">
        <v>12</v>
      </c>
      <c r="B23" s="507"/>
      <c r="C23" s="501"/>
      <c r="D23" s="502" t="s">
        <v>135</v>
      </c>
      <c r="E23" s="503"/>
      <c r="F23" s="499" t="b">
        <f t="shared" si="0"/>
        <v>0</v>
      </c>
      <c r="G23" s="442"/>
      <c r="H23" s="442"/>
      <c r="I23" s="442"/>
      <c r="J23" s="494">
        <v>12</v>
      </c>
      <c r="K23" s="496"/>
      <c r="L23" s="496"/>
      <c r="M23" s="502" t="s">
        <v>135</v>
      </c>
      <c r="N23" s="605"/>
      <c r="O23" s="307" t="b">
        <f t="shared" si="1"/>
        <v>0</v>
      </c>
      <c r="S23" s="494">
        <v>12</v>
      </c>
      <c r="T23" s="496"/>
      <c r="U23" s="496"/>
      <c r="V23" s="502" t="s">
        <v>135</v>
      </c>
      <c r="W23" s="504"/>
      <c r="X23" s="307" t="str">
        <f t="shared" si="2"/>
        <v>#</v>
      </c>
    </row>
    <row r="24" spans="1:24" ht="12.75">
      <c r="A24" s="494">
        <v>13</v>
      </c>
      <c r="B24" s="507"/>
      <c r="C24" s="501"/>
      <c r="D24" s="502" t="s">
        <v>135</v>
      </c>
      <c r="E24" s="503"/>
      <c r="F24" s="499" t="b">
        <f t="shared" si="0"/>
        <v>0</v>
      </c>
      <c r="G24" s="442"/>
      <c r="H24" s="442"/>
      <c r="I24" s="442"/>
      <c r="J24" s="494">
        <v>13</v>
      </c>
      <c r="K24" s="496"/>
      <c r="L24" s="496"/>
      <c r="M24" s="502" t="s">
        <v>135</v>
      </c>
      <c r="N24" s="605"/>
      <c r="O24" s="307" t="b">
        <f t="shared" si="1"/>
        <v>0</v>
      </c>
      <c r="S24" s="494">
        <v>13</v>
      </c>
      <c r="T24" s="496"/>
      <c r="U24" s="496"/>
      <c r="V24" s="502" t="s">
        <v>135</v>
      </c>
      <c r="W24" s="504"/>
      <c r="X24" s="307" t="str">
        <f t="shared" si="2"/>
        <v>#</v>
      </c>
    </row>
    <row r="25" spans="1:24" ht="12.75">
      <c r="A25" s="500">
        <v>14</v>
      </c>
      <c r="B25" s="507"/>
      <c r="C25" s="501"/>
      <c r="D25" s="502" t="s">
        <v>135</v>
      </c>
      <c r="E25" s="503"/>
      <c r="F25" s="499" t="b">
        <f t="shared" si="0"/>
        <v>0</v>
      </c>
      <c r="G25" s="442"/>
      <c r="H25" s="442"/>
      <c r="I25" s="442"/>
      <c r="J25" s="494">
        <v>14</v>
      </c>
      <c r="K25" s="496"/>
      <c r="L25" s="496"/>
      <c r="M25" s="502" t="s">
        <v>135</v>
      </c>
      <c r="N25" s="605"/>
      <c r="O25" s="307" t="b">
        <f t="shared" si="1"/>
        <v>0</v>
      </c>
      <c r="S25" s="494">
        <v>14</v>
      </c>
      <c r="T25" s="496"/>
      <c r="U25" s="496"/>
      <c r="V25" s="502" t="s">
        <v>135</v>
      </c>
      <c r="W25" s="504"/>
      <c r="X25" s="307" t="str">
        <f t="shared" si="2"/>
        <v>#</v>
      </c>
    </row>
    <row r="26" spans="1:24" ht="12.75">
      <c r="A26" s="494">
        <v>15</v>
      </c>
      <c r="B26" s="509"/>
      <c r="C26" s="509"/>
      <c r="D26" s="502" t="s">
        <v>135</v>
      </c>
      <c r="E26" s="510"/>
      <c r="F26" s="499" t="b">
        <f t="shared" si="0"/>
        <v>0</v>
      </c>
      <c r="G26" s="442"/>
      <c r="H26" s="442"/>
      <c r="I26" s="442"/>
      <c r="J26" s="494">
        <v>15</v>
      </c>
      <c r="K26" s="496"/>
      <c r="L26" s="496"/>
      <c r="M26" s="502" t="s">
        <v>135</v>
      </c>
      <c r="N26" s="605"/>
      <c r="O26" s="307" t="b">
        <f t="shared" si="1"/>
        <v>0</v>
      </c>
      <c r="S26" s="494">
        <v>15</v>
      </c>
      <c r="T26" s="496"/>
      <c r="U26" s="496"/>
      <c r="V26" s="502" t="s">
        <v>135</v>
      </c>
      <c r="W26" s="504"/>
      <c r="X26" s="307" t="str">
        <f t="shared" si="2"/>
        <v>#</v>
      </c>
    </row>
    <row r="27" spans="1:24" ht="12.75">
      <c r="A27" s="500">
        <v>16</v>
      </c>
      <c r="B27" s="505"/>
      <c r="C27" s="505"/>
      <c r="D27" s="502" t="s">
        <v>135</v>
      </c>
      <c r="E27" s="506"/>
      <c r="F27" s="499" t="b">
        <f t="shared" si="0"/>
        <v>0</v>
      </c>
      <c r="G27" s="442"/>
      <c r="H27" s="442"/>
      <c r="I27" s="442"/>
      <c r="J27" s="494">
        <v>16</v>
      </c>
      <c r="K27" s="496"/>
      <c r="L27" s="496"/>
      <c r="M27" s="502" t="s">
        <v>135</v>
      </c>
      <c r="N27" s="605"/>
      <c r="O27" s="307" t="b">
        <f t="shared" si="1"/>
        <v>0</v>
      </c>
      <c r="S27" s="494">
        <v>16</v>
      </c>
      <c r="T27" s="496"/>
      <c r="U27" s="496"/>
      <c r="V27" s="502" t="s">
        <v>135</v>
      </c>
      <c r="W27" s="504"/>
      <c r="X27" s="307" t="str">
        <f t="shared" si="2"/>
        <v>#</v>
      </c>
    </row>
    <row r="28" spans="1:24" ht="12.75">
      <c r="A28" s="500">
        <v>17</v>
      </c>
      <c r="B28" s="505"/>
      <c r="C28" s="505"/>
      <c r="D28" s="502" t="s">
        <v>135</v>
      </c>
      <c r="E28" s="506"/>
      <c r="F28" s="499" t="b">
        <f t="shared" si="0"/>
        <v>0</v>
      </c>
      <c r="G28" s="442"/>
      <c r="H28" s="442"/>
      <c r="I28" s="442"/>
      <c r="J28" s="494">
        <v>17</v>
      </c>
      <c r="K28" s="496"/>
      <c r="L28" s="496"/>
      <c r="M28" s="502" t="s">
        <v>135</v>
      </c>
      <c r="N28" s="605"/>
      <c r="O28" s="307" t="b">
        <f t="shared" si="1"/>
        <v>0</v>
      </c>
      <c r="S28" s="494">
        <v>17</v>
      </c>
      <c r="T28" s="496"/>
      <c r="U28" s="496"/>
      <c r="V28" s="502" t="s">
        <v>135</v>
      </c>
      <c r="W28" s="504"/>
      <c r="X28" s="307" t="str">
        <f t="shared" si="2"/>
        <v>#</v>
      </c>
    </row>
    <row r="29" spans="1:24" ht="12.75">
      <c r="A29" s="500">
        <v>18</v>
      </c>
      <c r="B29" s="505"/>
      <c r="C29" s="505"/>
      <c r="D29" s="502" t="s">
        <v>135</v>
      </c>
      <c r="E29" s="506"/>
      <c r="F29" s="499" t="b">
        <f t="shared" si="0"/>
        <v>0</v>
      </c>
      <c r="G29" s="442"/>
      <c r="H29" s="442"/>
      <c r="I29" s="442"/>
      <c r="J29" s="494">
        <v>18</v>
      </c>
      <c r="K29" s="496"/>
      <c r="L29" s="496"/>
      <c r="M29" s="502" t="s">
        <v>135</v>
      </c>
      <c r="N29" s="605"/>
      <c r="O29" s="307" t="b">
        <f t="shared" si="1"/>
        <v>0</v>
      </c>
      <c r="S29" s="494">
        <v>18</v>
      </c>
      <c r="T29" s="496"/>
      <c r="U29" s="496"/>
      <c r="V29" s="502" t="s">
        <v>135</v>
      </c>
      <c r="W29" s="504"/>
      <c r="X29" s="307" t="str">
        <f t="shared" si="2"/>
        <v>#</v>
      </c>
    </row>
    <row r="30" spans="1:24" ht="12.75">
      <c r="A30" s="500">
        <v>19</v>
      </c>
      <c r="B30" s="505"/>
      <c r="C30" s="505"/>
      <c r="D30" s="502" t="s">
        <v>135</v>
      </c>
      <c r="E30" s="506"/>
      <c r="F30" s="499" t="b">
        <f t="shared" si="0"/>
        <v>0</v>
      </c>
      <c r="G30" s="442"/>
      <c r="H30" s="442"/>
      <c r="I30" s="442"/>
      <c r="J30" s="494">
        <v>19</v>
      </c>
      <c r="K30" s="496"/>
      <c r="L30" s="496"/>
      <c r="M30" s="502" t="s">
        <v>135</v>
      </c>
      <c r="N30" s="605"/>
      <c r="O30" s="307" t="b">
        <f t="shared" si="1"/>
        <v>0</v>
      </c>
      <c r="S30" s="494">
        <v>19</v>
      </c>
      <c r="T30" s="496"/>
      <c r="U30" s="496"/>
      <c r="V30" s="502" t="s">
        <v>135</v>
      </c>
      <c r="W30" s="504"/>
      <c r="X30" s="307" t="str">
        <f t="shared" si="2"/>
        <v>#</v>
      </c>
    </row>
    <row r="31" spans="1:24" ht="13.5" thickBot="1">
      <c r="A31" s="511">
        <v>20</v>
      </c>
      <c r="B31" s="512"/>
      <c r="C31" s="512"/>
      <c r="D31" s="513" t="s">
        <v>135</v>
      </c>
      <c r="E31" s="514"/>
      <c r="F31" s="499" t="b">
        <f t="shared" si="0"/>
        <v>0</v>
      </c>
      <c r="G31" s="442"/>
      <c r="H31" s="442"/>
      <c r="I31" s="442"/>
      <c r="J31" s="511">
        <v>20</v>
      </c>
      <c r="K31" s="512"/>
      <c r="L31" s="512"/>
      <c r="M31" s="513" t="s">
        <v>135</v>
      </c>
      <c r="N31" s="606"/>
      <c r="O31" s="329" t="b">
        <f t="shared" si="1"/>
        <v>0</v>
      </c>
      <c r="S31" s="511">
        <v>20</v>
      </c>
      <c r="T31" s="512"/>
      <c r="U31" s="512"/>
      <c r="V31" s="513" t="s">
        <v>135</v>
      </c>
      <c r="W31" s="517"/>
      <c r="X31" s="329" t="str">
        <f t="shared" si="2"/>
        <v>#</v>
      </c>
    </row>
    <row r="32" spans="1:26" ht="12.75">
      <c r="A32" s="518"/>
      <c r="B32" s="518"/>
      <c r="C32" s="518"/>
      <c r="D32" s="519"/>
      <c r="E32" s="520"/>
      <c r="F32" s="521"/>
      <c r="G32" s="522"/>
      <c r="H32" s="522"/>
      <c r="I32" s="523"/>
      <c r="J32" s="518"/>
      <c r="K32" s="518"/>
      <c r="L32" s="518"/>
      <c r="M32" s="519"/>
      <c r="N32" s="589"/>
      <c r="O32" s="521"/>
      <c r="P32" s="522"/>
      <c r="Q32" s="522"/>
      <c r="R32" s="523"/>
      <c r="S32" s="518"/>
      <c r="T32" s="518"/>
      <c r="U32" s="518"/>
      <c r="V32" s="519"/>
      <c r="W32" s="589"/>
      <c r="X32" s="521"/>
      <c r="Y32" s="522"/>
      <c r="Z32" s="522"/>
    </row>
    <row r="33" spans="1:35" s="446" customFormat="1" ht="12.75">
      <c r="A33" s="524"/>
      <c r="B33" s="524"/>
      <c r="C33" s="524"/>
      <c r="D33" s="525"/>
      <c r="E33" s="526" t="s">
        <v>121</v>
      </c>
      <c r="F33" s="527"/>
      <c r="G33" s="412"/>
      <c r="H33" s="412"/>
      <c r="I33" s="528"/>
      <c r="J33" s="524"/>
      <c r="K33" s="524"/>
      <c r="L33" s="524"/>
      <c r="N33" s="529" t="s">
        <v>122</v>
      </c>
      <c r="O33" s="530"/>
      <c r="P33" s="522"/>
      <c r="Q33" s="522"/>
      <c r="R33" s="528"/>
      <c r="S33" s="524"/>
      <c r="T33" s="524"/>
      <c r="U33" s="524"/>
      <c r="V33" s="525"/>
      <c r="W33" s="529" t="s">
        <v>123</v>
      </c>
      <c r="X33" s="531"/>
      <c r="Y33" s="522"/>
      <c r="Z33" s="522"/>
      <c r="AB33" s="442"/>
      <c r="AC33" s="442"/>
      <c r="AD33" s="442"/>
      <c r="AE33" s="442"/>
      <c r="AF33" s="445"/>
      <c r="AG33" s="442"/>
      <c r="AH33" s="442"/>
      <c r="AI33" s="442"/>
    </row>
    <row r="34" spans="1:9" ht="12.75">
      <c r="A34" s="518"/>
      <c r="B34" s="518"/>
      <c r="C34" s="518"/>
      <c r="D34" s="519"/>
      <c r="E34" s="532"/>
      <c r="F34" s="532"/>
      <c r="G34" s="532"/>
      <c r="H34" s="532"/>
      <c r="I34" s="532"/>
    </row>
    <row r="35" spans="1:33" ht="12.75">
      <c r="A35" s="459">
        <v>1</v>
      </c>
      <c r="B35" s="459">
        <v>2</v>
      </c>
      <c r="C35" s="459"/>
      <c r="D35" s="459">
        <v>3</v>
      </c>
      <c r="E35" s="459"/>
      <c r="F35" s="459">
        <v>4</v>
      </c>
      <c r="G35" s="518"/>
      <c r="H35" s="518"/>
      <c r="I35" s="532"/>
      <c r="J35" s="459">
        <v>1</v>
      </c>
      <c r="K35" s="459">
        <v>2</v>
      </c>
      <c r="L35" s="459"/>
      <c r="M35" s="459">
        <v>3</v>
      </c>
      <c r="N35" s="459"/>
      <c r="O35" s="459">
        <v>4</v>
      </c>
      <c r="S35" s="459">
        <v>1</v>
      </c>
      <c r="T35" s="459">
        <v>2</v>
      </c>
      <c r="U35" s="459"/>
      <c r="V35" s="459">
        <v>3</v>
      </c>
      <c r="W35" s="459"/>
      <c r="X35" s="459">
        <v>4</v>
      </c>
      <c r="AB35" s="459">
        <v>1</v>
      </c>
      <c r="AC35" s="459">
        <v>2</v>
      </c>
      <c r="AD35" s="459"/>
      <c r="AE35" s="459">
        <v>3</v>
      </c>
      <c r="AF35" s="459"/>
      <c r="AG35" s="459">
        <v>4</v>
      </c>
    </row>
    <row r="36" spans="1:32" ht="12.75" customHeight="1" thickBot="1">
      <c r="A36" s="518"/>
      <c r="B36" s="518"/>
      <c r="C36" s="518"/>
      <c r="D36" s="532"/>
      <c r="E36" s="442"/>
      <c r="F36" s="442"/>
      <c r="G36" s="442"/>
      <c r="H36" s="442"/>
      <c r="I36" s="445"/>
      <c r="N36" s="442"/>
      <c r="R36" s="445"/>
      <c r="W36" s="442"/>
      <c r="AF36" s="442"/>
    </row>
    <row r="37" spans="1:35" ht="12.75" customHeight="1">
      <c r="A37" s="460" t="s">
        <v>2</v>
      </c>
      <c r="B37" s="461" t="s">
        <v>3</v>
      </c>
      <c r="C37" s="462"/>
      <c r="D37" s="463" t="s">
        <v>4</v>
      </c>
      <c r="E37" s="533" t="s">
        <v>9</v>
      </c>
      <c r="F37" s="534"/>
      <c r="G37" s="534"/>
      <c r="H37" s="535"/>
      <c r="I37" s="532"/>
      <c r="J37" s="460" t="s">
        <v>2</v>
      </c>
      <c r="K37" s="461" t="s">
        <v>3</v>
      </c>
      <c r="L37" s="462"/>
      <c r="M37" s="463" t="s">
        <v>4</v>
      </c>
      <c r="N37" s="536" t="s">
        <v>10</v>
      </c>
      <c r="O37" s="537"/>
      <c r="P37" s="537"/>
      <c r="Q37" s="538"/>
      <c r="S37" s="460" t="s">
        <v>2</v>
      </c>
      <c r="T37" s="461" t="s">
        <v>3</v>
      </c>
      <c r="U37" s="462"/>
      <c r="V37" s="463" t="s">
        <v>4</v>
      </c>
      <c r="W37" s="539" t="s">
        <v>11</v>
      </c>
      <c r="X37" s="540"/>
      <c r="Y37" s="540"/>
      <c r="Z37" s="541"/>
      <c r="AB37" s="460" t="s">
        <v>2</v>
      </c>
      <c r="AC37" s="461" t="s">
        <v>3</v>
      </c>
      <c r="AD37" s="542"/>
      <c r="AE37" s="543" t="s">
        <v>4</v>
      </c>
      <c r="AF37" s="544" t="s">
        <v>152</v>
      </c>
      <c r="AG37" s="545"/>
      <c r="AH37" s="545"/>
      <c r="AI37" s="546"/>
    </row>
    <row r="38" spans="1:35" ht="13.5" customHeight="1" thickBot="1">
      <c r="A38" s="473"/>
      <c r="B38" s="474"/>
      <c r="C38" s="475"/>
      <c r="D38" s="476"/>
      <c r="E38" s="547" t="s">
        <v>17</v>
      </c>
      <c r="F38" s="548"/>
      <c r="G38" s="548"/>
      <c r="H38" s="549"/>
      <c r="I38" s="532"/>
      <c r="J38" s="473"/>
      <c r="K38" s="474"/>
      <c r="L38" s="475"/>
      <c r="M38" s="476"/>
      <c r="N38" s="550" t="s">
        <v>18</v>
      </c>
      <c r="O38" s="551"/>
      <c r="P38" s="551"/>
      <c r="Q38" s="552"/>
      <c r="S38" s="473"/>
      <c r="T38" s="474"/>
      <c r="U38" s="475"/>
      <c r="V38" s="476"/>
      <c r="W38" s="553" t="s">
        <v>19</v>
      </c>
      <c r="X38" s="554"/>
      <c r="Y38" s="554"/>
      <c r="Z38" s="555"/>
      <c r="AB38" s="556"/>
      <c r="AC38" s="557"/>
      <c r="AD38" s="521"/>
      <c r="AE38" s="557"/>
      <c r="AF38" s="558">
        <v>6</v>
      </c>
      <c r="AG38" s="559"/>
      <c r="AH38" s="559"/>
      <c r="AI38" s="560"/>
    </row>
    <row r="39" spans="1:35" ht="15.75" thickBot="1">
      <c r="A39" s="487"/>
      <c r="B39" s="488"/>
      <c r="C39" s="488"/>
      <c r="D39" s="489"/>
      <c r="E39" s="561">
        <v>2014</v>
      </c>
      <c r="F39" s="491" t="s">
        <v>22</v>
      </c>
      <c r="G39" s="445"/>
      <c r="H39" s="445"/>
      <c r="I39" s="532"/>
      <c r="J39" s="487"/>
      <c r="K39" s="488"/>
      <c r="L39" s="488"/>
      <c r="M39" s="489"/>
      <c r="N39" s="562">
        <v>2014</v>
      </c>
      <c r="O39" s="491" t="s">
        <v>22</v>
      </c>
      <c r="P39" s="445"/>
      <c r="Q39" s="445"/>
      <c r="S39" s="487"/>
      <c r="T39" s="488"/>
      <c r="U39" s="488"/>
      <c r="V39" s="489"/>
      <c r="W39" s="563">
        <v>2014</v>
      </c>
      <c r="X39" s="491" t="s">
        <v>22</v>
      </c>
      <c r="Y39" s="445"/>
      <c r="Z39" s="445"/>
      <c r="AB39" s="564"/>
      <c r="AC39" s="488"/>
      <c r="AD39" s="488"/>
      <c r="AE39" s="565"/>
      <c r="AF39" s="566">
        <v>2014</v>
      </c>
      <c r="AG39" s="491" t="s">
        <v>22</v>
      </c>
      <c r="AH39" s="445"/>
      <c r="AI39" s="445"/>
    </row>
    <row r="40" spans="1:33" ht="12.75">
      <c r="A40" s="494">
        <v>1</v>
      </c>
      <c r="B40" s="496"/>
      <c r="C40" s="496"/>
      <c r="D40" s="497" t="s">
        <v>135</v>
      </c>
      <c r="E40" s="567"/>
      <c r="F40" s="289" t="b">
        <f>IF(E40&gt;34,5,IF(E40&gt;29,4,IF(E40&gt;24,3,IF(E40&gt;20,2,IF(E40&gt;1,1)))))</f>
        <v>0</v>
      </c>
      <c r="G40" s="442"/>
      <c r="H40" s="442"/>
      <c r="I40" s="532"/>
      <c r="J40" s="494">
        <v>1</v>
      </c>
      <c r="K40" s="496"/>
      <c r="L40" s="496"/>
      <c r="M40" s="497" t="s">
        <v>135</v>
      </c>
      <c r="N40" s="568"/>
      <c r="O40" s="289" t="b">
        <f>IF(N40&gt;64,5,IF(N40&gt;59,4,IF(N40&gt;54,3,IF(N40&gt;49,2,IF(N40&gt;1,1)))))</f>
        <v>0</v>
      </c>
      <c r="S40" s="494">
        <v>1</v>
      </c>
      <c r="T40" s="496"/>
      <c r="U40" s="496"/>
      <c r="V40" s="497" t="s">
        <v>135</v>
      </c>
      <c r="W40" s="569"/>
      <c r="X40" s="292" t="b">
        <f>IF(W40&gt;42,5,IF(W40&gt;32,4,IF(W40&gt;22,3,IF(W40&gt;13,2,IF(W40&gt;0,1)))))</f>
        <v>0</v>
      </c>
      <c r="AB40" s="494">
        <v>1</v>
      </c>
      <c r="AC40" s="496"/>
      <c r="AD40" s="496"/>
      <c r="AE40" s="497" t="s">
        <v>135</v>
      </c>
      <c r="AF40" s="570"/>
      <c r="AG40" s="292" t="b">
        <f>IF(AF40&gt;1149,5,IF(AF40&gt;1099,4,IF(AF40&gt;999,3,IF(AF40&gt;890,2,IF(AF40&gt;0,1)))))</f>
        <v>0</v>
      </c>
    </row>
    <row r="41" spans="1:33" ht="12.75">
      <c r="A41" s="500">
        <v>2</v>
      </c>
      <c r="B41" s="501"/>
      <c r="C41" s="501"/>
      <c r="D41" s="502" t="s">
        <v>135</v>
      </c>
      <c r="E41" s="571"/>
      <c r="F41" s="310" t="b">
        <f aca="true" t="shared" si="3" ref="F41:F59">IF(E41&gt;34,5,IF(E41&gt;29,4,IF(E41&gt;24,3,IF(E41&gt;20,2,IF(E41&gt;1,1)))))</f>
        <v>0</v>
      </c>
      <c r="G41" s="442"/>
      <c r="H41" s="442"/>
      <c r="I41" s="532"/>
      <c r="J41" s="500">
        <v>2</v>
      </c>
      <c r="K41" s="501"/>
      <c r="L41" s="501"/>
      <c r="M41" s="502" t="s">
        <v>135</v>
      </c>
      <c r="N41" s="572"/>
      <c r="O41" s="310" t="b">
        <f aca="true" t="shared" si="4" ref="O41:O59">IF(N41&gt;64,5,IF(N41&gt;59,4,IF(N41&gt;54,3,IF(N41&gt;49,2,IF(N41&gt;1,1)))))</f>
        <v>0</v>
      </c>
      <c r="S41" s="500">
        <v>2</v>
      </c>
      <c r="T41" s="501"/>
      <c r="U41" s="501"/>
      <c r="V41" s="502" t="s">
        <v>135</v>
      </c>
      <c r="W41" s="573"/>
      <c r="X41" s="313" t="b">
        <f aca="true" t="shared" si="5" ref="X41:X59">IF(W41&gt;42,5,IF(W41&gt;32,4,IF(W41&gt;22,3,IF(W41&gt;13,2,IF(W41&gt;0,1)))))</f>
        <v>0</v>
      </c>
      <c r="AB41" s="494">
        <v>2</v>
      </c>
      <c r="AC41" s="496"/>
      <c r="AD41" s="496"/>
      <c r="AE41" s="502" t="s">
        <v>135</v>
      </c>
      <c r="AF41" s="570"/>
      <c r="AG41" s="313" t="b">
        <f aca="true" t="shared" si="6" ref="AG41:AG59">IF(AF41&gt;1149,5,IF(AF41&gt;1099,4,IF(AF41&gt;999,3,IF(AF41&gt;890,2,IF(AF41&gt;0,1)))))</f>
        <v>0</v>
      </c>
    </row>
    <row r="42" spans="1:33" ht="12.75">
      <c r="A42" s="494">
        <v>3</v>
      </c>
      <c r="B42" s="501"/>
      <c r="C42" s="501"/>
      <c r="D42" s="502" t="s">
        <v>135</v>
      </c>
      <c r="E42" s="571"/>
      <c r="F42" s="310" t="b">
        <f t="shared" si="3"/>
        <v>0</v>
      </c>
      <c r="G42" s="442"/>
      <c r="H42" s="442"/>
      <c r="I42" s="532"/>
      <c r="J42" s="494">
        <v>3</v>
      </c>
      <c r="K42" s="501"/>
      <c r="L42" s="501"/>
      <c r="M42" s="502" t="s">
        <v>135</v>
      </c>
      <c r="N42" s="572"/>
      <c r="O42" s="310" t="b">
        <f t="shared" si="4"/>
        <v>0</v>
      </c>
      <c r="S42" s="494">
        <v>3</v>
      </c>
      <c r="T42" s="501"/>
      <c r="U42" s="501"/>
      <c r="V42" s="502" t="s">
        <v>135</v>
      </c>
      <c r="W42" s="573"/>
      <c r="X42" s="313" t="b">
        <f t="shared" si="5"/>
        <v>0</v>
      </c>
      <c r="AB42" s="494">
        <v>3</v>
      </c>
      <c r="AC42" s="496"/>
      <c r="AD42" s="496"/>
      <c r="AE42" s="502" t="s">
        <v>135</v>
      </c>
      <c r="AF42" s="570"/>
      <c r="AG42" s="313" t="b">
        <f t="shared" si="6"/>
        <v>0</v>
      </c>
    </row>
    <row r="43" spans="1:33" ht="12.75">
      <c r="A43" s="500">
        <v>4</v>
      </c>
      <c r="B43" s="501"/>
      <c r="C43" s="501"/>
      <c r="D43" s="502" t="s">
        <v>135</v>
      </c>
      <c r="E43" s="571"/>
      <c r="F43" s="310" t="b">
        <f t="shared" si="3"/>
        <v>0</v>
      </c>
      <c r="G43" s="442"/>
      <c r="H43" s="442"/>
      <c r="J43" s="500">
        <v>4</v>
      </c>
      <c r="K43" s="501"/>
      <c r="L43" s="501"/>
      <c r="M43" s="502" t="s">
        <v>135</v>
      </c>
      <c r="N43" s="572"/>
      <c r="O43" s="310" t="b">
        <f t="shared" si="4"/>
        <v>0</v>
      </c>
      <c r="S43" s="500">
        <v>4</v>
      </c>
      <c r="T43" s="501"/>
      <c r="U43" s="501"/>
      <c r="V43" s="502" t="s">
        <v>135</v>
      </c>
      <c r="W43" s="573"/>
      <c r="X43" s="313" t="b">
        <f t="shared" si="5"/>
        <v>0</v>
      </c>
      <c r="AB43" s="494">
        <v>4</v>
      </c>
      <c r="AC43" s="496"/>
      <c r="AD43" s="496"/>
      <c r="AE43" s="502" t="s">
        <v>135</v>
      </c>
      <c r="AF43" s="570"/>
      <c r="AG43" s="313" t="b">
        <f t="shared" si="6"/>
        <v>0</v>
      </c>
    </row>
    <row r="44" spans="1:33" ht="12.75">
      <c r="A44" s="494">
        <v>5</v>
      </c>
      <c r="B44" s="501"/>
      <c r="C44" s="501"/>
      <c r="D44" s="502" t="s">
        <v>135</v>
      </c>
      <c r="E44" s="571"/>
      <c r="F44" s="310" t="b">
        <f t="shared" si="3"/>
        <v>0</v>
      </c>
      <c r="G44" s="442"/>
      <c r="H44" s="442"/>
      <c r="J44" s="494">
        <v>5</v>
      </c>
      <c r="K44" s="501"/>
      <c r="L44" s="501"/>
      <c r="M44" s="502" t="s">
        <v>135</v>
      </c>
      <c r="N44" s="572"/>
      <c r="O44" s="310" t="b">
        <f t="shared" si="4"/>
        <v>0</v>
      </c>
      <c r="S44" s="494">
        <v>5</v>
      </c>
      <c r="T44" s="501"/>
      <c r="U44" s="501"/>
      <c r="V44" s="502" t="s">
        <v>135</v>
      </c>
      <c r="W44" s="573"/>
      <c r="X44" s="313" t="b">
        <f t="shared" si="5"/>
        <v>0</v>
      </c>
      <c r="AB44" s="494">
        <v>5</v>
      </c>
      <c r="AC44" s="496"/>
      <c r="AD44" s="496"/>
      <c r="AE44" s="502" t="s">
        <v>135</v>
      </c>
      <c r="AF44" s="570"/>
      <c r="AG44" s="313" t="b">
        <f t="shared" si="6"/>
        <v>0</v>
      </c>
    </row>
    <row r="45" spans="1:33" ht="12.75">
      <c r="A45" s="500">
        <v>6</v>
      </c>
      <c r="B45" s="501"/>
      <c r="C45" s="501"/>
      <c r="D45" s="502" t="s">
        <v>135</v>
      </c>
      <c r="E45" s="571"/>
      <c r="F45" s="310" t="b">
        <f t="shared" si="3"/>
        <v>0</v>
      </c>
      <c r="G45" s="442"/>
      <c r="H45" s="442"/>
      <c r="J45" s="500">
        <v>6</v>
      </c>
      <c r="K45" s="501"/>
      <c r="L45" s="501"/>
      <c r="M45" s="502" t="s">
        <v>135</v>
      </c>
      <c r="N45" s="572"/>
      <c r="O45" s="310" t="b">
        <f t="shared" si="4"/>
        <v>0</v>
      </c>
      <c r="S45" s="500">
        <v>6</v>
      </c>
      <c r="T45" s="501"/>
      <c r="U45" s="501"/>
      <c r="V45" s="502" t="s">
        <v>135</v>
      </c>
      <c r="W45" s="573"/>
      <c r="X45" s="313" t="b">
        <f t="shared" si="5"/>
        <v>0</v>
      </c>
      <c r="AB45" s="494">
        <v>6</v>
      </c>
      <c r="AC45" s="496"/>
      <c r="AD45" s="496"/>
      <c r="AE45" s="502" t="s">
        <v>135</v>
      </c>
      <c r="AF45" s="570"/>
      <c r="AG45" s="313" t="b">
        <f t="shared" si="6"/>
        <v>0</v>
      </c>
    </row>
    <row r="46" spans="1:33" ht="12.75">
      <c r="A46" s="494">
        <v>7</v>
      </c>
      <c r="B46" s="501"/>
      <c r="C46" s="501"/>
      <c r="D46" s="502" t="s">
        <v>135</v>
      </c>
      <c r="E46" s="571"/>
      <c r="F46" s="310" t="b">
        <f t="shared" si="3"/>
        <v>0</v>
      </c>
      <c r="G46" s="442"/>
      <c r="H46" s="442"/>
      <c r="J46" s="494">
        <v>7</v>
      </c>
      <c r="K46" s="501"/>
      <c r="L46" s="501"/>
      <c r="M46" s="502" t="s">
        <v>135</v>
      </c>
      <c r="N46" s="572"/>
      <c r="O46" s="310" t="b">
        <f t="shared" si="4"/>
        <v>0</v>
      </c>
      <c r="S46" s="494">
        <v>7</v>
      </c>
      <c r="T46" s="501"/>
      <c r="U46" s="501"/>
      <c r="V46" s="502" t="s">
        <v>135</v>
      </c>
      <c r="W46" s="573"/>
      <c r="X46" s="313" t="b">
        <f t="shared" si="5"/>
        <v>0</v>
      </c>
      <c r="AB46" s="494">
        <v>7</v>
      </c>
      <c r="AC46" s="496"/>
      <c r="AD46" s="496"/>
      <c r="AE46" s="502" t="s">
        <v>135</v>
      </c>
      <c r="AF46" s="570"/>
      <c r="AG46" s="313" t="b">
        <f t="shared" si="6"/>
        <v>0</v>
      </c>
    </row>
    <row r="47" spans="1:33" ht="12.75">
      <c r="A47" s="500">
        <v>8</v>
      </c>
      <c r="B47" s="501"/>
      <c r="C47" s="501"/>
      <c r="D47" s="502" t="s">
        <v>135</v>
      </c>
      <c r="E47" s="571"/>
      <c r="F47" s="310" t="b">
        <f t="shared" si="3"/>
        <v>0</v>
      </c>
      <c r="G47" s="442"/>
      <c r="H47" s="442"/>
      <c r="J47" s="500">
        <v>8</v>
      </c>
      <c r="K47" s="501"/>
      <c r="L47" s="501"/>
      <c r="M47" s="502" t="s">
        <v>135</v>
      </c>
      <c r="N47" s="572"/>
      <c r="O47" s="310" t="b">
        <f t="shared" si="4"/>
        <v>0</v>
      </c>
      <c r="S47" s="500">
        <v>8</v>
      </c>
      <c r="T47" s="501"/>
      <c r="U47" s="501"/>
      <c r="V47" s="502" t="s">
        <v>135</v>
      </c>
      <c r="W47" s="573"/>
      <c r="X47" s="313" t="b">
        <f t="shared" si="5"/>
        <v>0</v>
      </c>
      <c r="AB47" s="494">
        <v>8</v>
      </c>
      <c r="AC47" s="496"/>
      <c r="AD47" s="496"/>
      <c r="AE47" s="502" t="s">
        <v>135</v>
      </c>
      <c r="AF47" s="570"/>
      <c r="AG47" s="313" t="b">
        <f t="shared" si="6"/>
        <v>0</v>
      </c>
    </row>
    <row r="48" spans="1:33" ht="12.75">
      <c r="A48" s="494">
        <v>9</v>
      </c>
      <c r="B48" s="501"/>
      <c r="C48" s="501"/>
      <c r="D48" s="502" t="s">
        <v>135</v>
      </c>
      <c r="E48" s="571"/>
      <c r="F48" s="310" t="b">
        <f t="shared" si="3"/>
        <v>0</v>
      </c>
      <c r="G48" s="442"/>
      <c r="H48" s="442"/>
      <c r="J48" s="494">
        <v>9</v>
      </c>
      <c r="K48" s="501"/>
      <c r="L48" s="501"/>
      <c r="M48" s="502" t="s">
        <v>135</v>
      </c>
      <c r="N48" s="572"/>
      <c r="O48" s="310" t="b">
        <f t="shared" si="4"/>
        <v>0</v>
      </c>
      <c r="S48" s="494">
        <v>9</v>
      </c>
      <c r="T48" s="501"/>
      <c r="U48" s="501"/>
      <c r="V48" s="502" t="s">
        <v>135</v>
      </c>
      <c r="W48" s="573"/>
      <c r="X48" s="313" t="b">
        <f t="shared" si="5"/>
        <v>0</v>
      </c>
      <c r="AB48" s="494">
        <v>9</v>
      </c>
      <c r="AC48" s="496"/>
      <c r="AD48" s="496"/>
      <c r="AE48" s="502" t="s">
        <v>135</v>
      </c>
      <c r="AF48" s="570"/>
      <c r="AG48" s="313" t="b">
        <f t="shared" si="6"/>
        <v>0</v>
      </c>
    </row>
    <row r="49" spans="1:33" ht="12.75">
      <c r="A49" s="500">
        <v>10</v>
      </c>
      <c r="B49" s="501"/>
      <c r="C49" s="501"/>
      <c r="D49" s="502" t="s">
        <v>135</v>
      </c>
      <c r="E49" s="571"/>
      <c r="F49" s="310" t="b">
        <f t="shared" si="3"/>
        <v>0</v>
      </c>
      <c r="G49" s="442"/>
      <c r="H49" s="442"/>
      <c r="J49" s="500">
        <v>10</v>
      </c>
      <c r="K49" s="501"/>
      <c r="L49" s="501"/>
      <c r="M49" s="502" t="s">
        <v>135</v>
      </c>
      <c r="N49" s="572"/>
      <c r="O49" s="310" t="b">
        <f t="shared" si="4"/>
        <v>0</v>
      </c>
      <c r="S49" s="500">
        <v>10</v>
      </c>
      <c r="T49" s="501"/>
      <c r="U49" s="501"/>
      <c r="V49" s="502" t="s">
        <v>135</v>
      </c>
      <c r="W49" s="573"/>
      <c r="X49" s="313" t="b">
        <f t="shared" si="5"/>
        <v>0</v>
      </c>
      <c r="AB49" s="494">
        <v>10</v>
      </c>
      <c r="AC49" s="496"/>
      <c r="AD49" s="496"/>
      <c r="AE49" s="502" t="s">
        <v>135</v>
      </c>
      <c r="AF49" s="570"/>
      <c r="AG49" s="313" t="b">
        <f t="shared" si="6"/>
        <v>0</v>
      </c>
    </row>
    <row r="50" spans="1:33" ht="12.75">
      <c r="A50" s="494">
        <v>11</v>
      </c>
      <c r="B50" s="501"/>
      <c r="C50" s="501"/>
      <c r="D50" s="502" t="s">
        <v>135</v>
      </c>
      <c r="E50" s="571"/>
      <c r="F50" s="310" t="b">
        <f t="shared" si="3"/>
        <v>0</v>
      </c>
      <c r="G50" s="442"/>
      <c r="H50" s="442"/>
      <c r="J50" s="494">
        <v>11</v>
      </c>
      <c r="K50" s="501"/>
      <c r="L50" s="501"/>
      <c r="M50" s="502" t="s">
        <v>135</v>
      </c>
      <c r="N50" s="572"/>
      <c r="O50" s="310" t="b">
        <f t="shared" si="4"/>
        <v>0</v>
      </c>
      <c r="S50" s="494">
        <v>11</v>
      </c>
      <c r="T50" s="501"/>
      <c r="U50" s="501"/>
      <c r="V50" s="502" t="s">
        <v>135</v>
      </c>
      <c r="W50" s="573"/>
      <c r="X50" s="313" t="b">
        <f t="shared" si="5"/>
        <v>0</v>
      </c>
      <c r="AB50" s="494">
        <v>11</v>
      </c>
      <c r="AC50" s="496"/>
      <c r="AD50" s="496"/>
      <c r="AE50" s="502" t="s">
        <v>135</v>
      </c>
      <c r="AF50" s="570"/>
      <c r="AG50" s="313" t="b">
        <f t="shared" si="6"/>
        <v>0</v>
      </c>
    </row>
    <row r="51" spans="1:33" ht="12.75">
      <c r="A51" s="500">
        <v>12</v>
      </c>
      <c r="B51" s="501"/>
      <c r="C51" s="501"/>
      <c r="D51" s="502" t="s">
        <v>135</v>
      </c>
      <c r="E51" s="571"/>
      <c r="F51" s="310" t="b">
        <f t="shared" si="3"/>
        <v>0</v>
      </c>
      <c r="G51" s="442"/>
      <c r="H51" s="442"/>
      <c r="J51" s="500">
        <v>12</v>
      </c>
      <c r="K51" s="501"/>
      <c r="L51" s="501"/>
      <c r="M51" s="502" t="s">
        <v>135</v>
      </c>
      <c r="N51" s="572"/>
      <c r="O51" s="310" t="b">
        <f t="shared" si="4"/>
        <v>0</v>
      </c>
      <c r="S51" s="500">
        <v>12</v>
      </c>
      <c r="T51" s="501"/>
      <c r="U51" s="501"/>
      <c r="V51" s="502" t="s">
        <v>135</v>
      </c>
      <c r="W51" s="573"/>
      <c r="X51" s="313" t="b">
        <f t="shared" si="5"/>
        <v>0</v>
      </c>
      <c r="AB51" s="494">
        <v>12</v>
      </c>
      <c r="AC51" s="496"/>
      <c r="AD51" s="496"/>
      <c r="AE51" s="502" t="s">
        <v>135</v>
      </c>
      <c r="AF51" s="570"/>
      <c r="AG51" s="313" t="b">
        <f t="shared" si="6"/>
        <v>0</v>
      </c>
    </row>
    <row r="52" spans="1:33" ht="12.75">
      <c r="A52" s="494">
        <v>13</v>
      </c>
      <c r="B52" s="505"/>
      <c r="C52" s="505"/>
      <c r="D52" s="502" t="s">
        <v>135</v>
      </c>
      <c r="E52" s="574"/>
      <c r="F52" s="310" t="b">
        <f t="shared" si="3"/>
        <v>0</v>
      </c>
      <c r="G52" s="442"/>
      <c r="H52" s="442"/>
      <c r="J52" s="494">
        <v>13</v>
      </c>
      <c r="K52" s="505"/>
      <c r="L52" s="505"/>
      <c r="M52" s="502" t="s">
        <v>135</v>
      </c>
      <c r="N52" s="575"/>
      <c r="O52" s="310" t="b">
        <f t="shared" si="4"/>
        <v>0</v>
      </c>
      <c r="S52" s="500">
        <v>13</v>
      </c>
      <c r="T52" s="505"/>
      <c r="U52" s="505"/>
      <c r="V52" s="502" t="s">
        <v>135</v>
      </c>
      <c r="W52" s="576"/>
      <c r="X52" s="313" t="b">
        <f t="shared" si="5"/>
        <v>0</v>
      </c>
      <c r="AB52" s="494">
        <v>13</v>
      </c>
      <c r="AC52" s="496"/>
      <c r="AD52" s="496"/>
      <c r="AE52" s="502" t="s">
        <v>135</v>
      </c>
      <c r="AF52" s="570"/>
      <c r="AG52" s="313" t="b">
        <f t="shared" si="6"/>
        <v>0</v>
      </c>
    </row>
    <row r="53" spans="1:33" ht="12.75">
      <c r="A53" s="500">
        <v>14</v>
      </c>
      <c r="B53" s="505"/>
      <c r="C53" s="505"/>
      <c r="D53" s="502" t="s">
        <v>135</v>
      </c>
      <c r="E53" s="574"/>
      <c r="F53" s="310" t="b">
        <f t="shared" si="3"/>
        <v>0</v>
      </c>
      <c r="G53" s="442"/>
      <c r="H53" s="442"/>
      <c r="J53" s="500">
        <v>14</v>
      </c>
      <c r="K53" s="505"/>
      <c r="L53" s="505"/>
      <c r="M53" s="502" t="s">
        <v>135</v>
      </c>
      <c r="N53" s="575"/>
      <c r="O53" s="310" t="b">
        <f t="shared" si="4"/>
        <v>0</v>
      </c>
      <c r="S53" s="494">
        <v>14</v>
      </c>
      <c r="T53" s="505"/>
      <c r="U53" s="505"/>
      <c r="V53" s="502" t="s">
        <v>135</v>
      </c>
      <c r="W53" s="576"/>
      <c r="X53" s="313" t="b">
        <f t="shared" si="5"/>
        <v>0</v>
      </c>
      <c r="AB53" s="494">
        <v>14</v>
      </c>
      <c r="AC53" s="496"/>
      <c r="AD53" s="496"/>
      <c r="AE53" s="502" t="s">
        <v>135</v>
      </c>
      <c r="AF53" s="570"/>
      <c r="AG53" s="313" t="b">
        <f t="shared" si="6"/>
        <v>0</v>
      </c>
    </row>
    <row r="54" spans="1:33" ht="12.75">
      <c r="A54" s="494">
        <v>15</v>
      </c>
      <c r="B54" s="505"/>
      <c r="C54" s="505"/>
      <c r="D54" s="502" t="s">
        <v>135</v>
      </c>
      <c r="E54" s="574"/>
      <c r="F54" s="310" t="b">
        <f t="shared" si="3"/>
        <v>0</v>
      </c>
      <c r="G54" s="442"/>
      <c r="H54" s="442"/>
      <c r="J54" s="494">
        <v>15</v>
      </c>
      <c r="K54" s="505"/>
      <c r="L54" s="505"/>
      <c r="M54" s="502" t="s">
        <v>135</v>
      </c>
      <c r="N54" s="575"/>
      <c r="O54" s="310" t="b">
        <f t="shared" si="4"/>
        <v>0</v>
      </c>
      <c r="S54" s="500">
        <v>15</v>
      </c>
      <c r="T54" s="505"/>
      <c r="U54" s="505"/>
      <c r="V54" s="502" t="s">
        <v>135</v>
      </c>
      <c r="W54" s="576"/>
      <c r="X54" s="313" t="b">
        <f t="shared" si="5"/>
        <v>0</v>
      </c>
      <c r="AB54" s="494">
        <v>15</v>
      </c>
      <c r="AC54" s="496"/>
      <c r="AD54" s="496"/>
      <c r="AE54" s="502" t="s">
        <v>135</v>
      </c>
      <c r="AF54" s="570"/>
      <c r="AG54" s="313" t="b">
        <f t="shared" si="6"/>
        <v>0</v>
      </c>
    </row>
    <row r="55" spans="1:33" ht="12.75">
      <c r="A55" s="500">
        <v>16</v>
      </c>
      <c r="B55" s="505"/>
      <c r="C55" s="505"/>
      <c r="D55" s="502" t="s">
        <v>135</v>
      </c>
      <c r="E55" s="574"/>
      <c r="F55" s="310" t="b">
        <f t="shared" si="3"/>
        <v>0</v>
      </c>
      <c r="G55" s="442"/>
      <c r="H55" s="442"/>
      <c r="J55" s="500">
        <v>16</v>
      </c>
      <c r="K55" s="505"/>
      <c r="L55" s="505"/>
      <c r="M55" s="502" t="s">
        <v>135</v>
      </c>
      <c r="N55" s="575"/>
      <c r="O55" s="310" t="b">
        <f t="shared" si="4"/>
        <v>0</v>
      </c>
      <c r="S55" s="500">
        <v>16</v>
      </c>
      <c r="T55" s="505"/>
      <c r="U55" s="505"/>
      <c r="V55" s="502" t="s">
        <v>135</v>
      </c>
      <c r="W55" s="576"/>
      <c r="X55" s="313" t="b">
        <f t="shared" si="5"/>
        <v>0</v>
      </c>
      <c r="AB55" s="494">
        <v>16</v>
      </c>
      <c r="AC55" s="496"/>
      <c r="AD55" s="496"/>
      <c r="AE55" s="502" t="s">
        <v>135</v>
      </c>
      <c r="AF55" s="570"/>
      <c r="AG55" s="313" t="b">
        <f t="shared" si="6"/>
        <v>0</v>
      </c>
    </row>
    <row r="56" spans="1:33" ht="12.75">
      <c r="A56" s="500">
        <v>17</v>
      </c>
      <c r="B56" s="505"/>
      <c r="C56" s="505"/>
      <c r="D56" s="502" t="s">
        <v>135</v>
      </c>
      <c r="E56" s="574"/>
      <c r="F56" s="310" t="b">
        <f t="shared" si="3"/>
        <v>0</v>
      </c>
      <c r="G56" s="442"/>
      <c r="H56" s="442"/>
      <c r="J56" s="500">
        <v>17</v>
      </c>
      <c r="K56" s="505"/>
      <c r="L56" s="505"/>
      <c r="M56" s="502" t="s">
        <v>135</v>
      </c>
      <c r="N56" s="575"/>
      <c r="O56" s="310" t="b">
        <f t="shared" si="4"/>
        <v>0</v>
      </c>
      <c r="S56" s="500">
        <v>17</v>
      </c>
      <c r="T56" s="505"/>
      <c r="U56" s="505"/>
      <c r="V56" s="502" t="s">
        <v>135</v>
      </c>
      <c r="W56" s="576"/>
      <c r="X56" s="313" t="b">
        <f t="shared" si="5"/>
        <v>0</v>
      </c>
      <c r="AB56" s="494">
        <v>17</v>
      </c>
      <c r="AC56" s="496"/>
      <c r="AD56" s="496"/>
      <c r="AE56" s="502" t="s">
        <v>135</v>
      </c>
      <c r="AF56" s="570"/>
      <c r="AG56" s="313" t="b">
        <f t="shared" si="6"/>
        <v>0</v>
      </c>
    </row>
    <row r="57" spans="1:33" ht="12.75">
      <c r="A57" s="500">
        <v>18</v>
      </c>
      <c r="B57" s="505"/>
      <c r="C57" s="505"/>
      <c r="D57" s="502" t="s">
        <v>135</v>
      </c>
      <c r="E57" s="574"/>
      <c r="F57" s="310" t="b">
        <f t="shared" si="3"/>
        <v>0</v>
      </c>
      <c r="G57" s="442"/>
      <c r="H57" s="442"/>
      <c r="J57" s="500">
        <v>18</v>
      </c>
      <c r="K57" s="505"/>
      <c r="L57" s="505"/>
      <c r="M57" s="502" t="s">
        <v>135</v>
      </c>
      <c r="N57" s="575"/>
      <c r="O57" s="310" t="b">
        <f t="shared" si="4"/>
        <v>0</v>
      </c>
      <c r="S57" s="500">
        <v>18</v>
      </c>
      <c r="T57" s="505"/>
      <c r="U57" s="505"/>
      <c r="V57" s="502" t="s">
        <v>135</v>
      </c>
      <c r="W57" s="576"/>
      <c r="X57" s="313" t="b">
        <f t="shared" si="5"/>
        <v>0</v>
      </c>
      <c r="AB57" s="494">
        <v>18</v>
      </c>
      <c r="AC57" s="496"/>
      <c r="AD57" s="496"/>
      <c r="AE57" s="502" t="s">
        <v>135</v>
      </c>
      <c r="AF57" s="570"/>
      <c r="AG57" s="313" t="b">
        <f t="shared" si="6"/>
        <v>0</v>
      </c>
    </row>
    <row r="58" spans="1:33" ht="12.75">
      <c r="A58" s="500">
        <v>19</v>
      </c>
      <c r="B58" s="505"/>
      <c r="C58" s="505"/>
      <c r="D58" s="502" t="s">
        <v>135</v>
      </c>
      <c r="E58" s="574"/>
      <c r="F58" s="310" t="b">
        <f t="shared" si="3"/>
        <v>0</v>
      </c>
      <c r="G58" s="442"/>
      <c r="H58" s="442"/>
      <c r="J58" s="500">
        <v>19</v>
      </c>
      <c r="K58" s="505"/>
      <c r="L58" s="505"/>
      <c r="M58" s="502" t="s">
        <v>135</v>
      </c>
      <c r="N58" s="575"/>
      <c r="O58" s="310" t="b">
        <f t="shared" si="4"/>
        <v>0</v>
      </c>
      <c r="S58" s="500">
        <v>19</v>
      </c>
      <c r="T58" s="505"/>
      <c r="U58" s="505"/>
      <c r="V58" s="502" t="s">
        <v>135</v>
      </c>
      <c r="W58" s="576"/>
      <c r="X58" s="313" t="b">
        <f t="shared" si="5"/>
        <v>0</v>
      </c>
      <c r="AB58" s="494">
        <v>19</v>
      </c>
      <c r="AC58" s="496"/>
      <c r="AD58" s="496"/>
      <c r="AE58" s="502" t="s">
        <v>135</v>
      </c>
      <c r="AF58" s="570"/>
      <c r="AG58" s="313" t="b">
        <f t="shared" si="6"/>
        <v>0</v>
      </c>
    </row>
    <row r="59" spans="1:33" ht="13.5" thickBot="1">
      <c r="A59" s="511">
        <v>20</v>
      </c>
      <c r="B59" s="512"/>
      <c r="C59" s="512"/>
      <c r="D59" s="513" t="s">
        <v>135</v>
      </c>
      <c r="E59" s="577"/>
      <c r="F59" s="332" t="b">
        <f t="shared" si="3"/>
        <v>0</v>
      </c>
      <c r="G59" s="442"/>
      <c r="H59" s="442"/>
      <c r="J59" s="511">
        <v>20</v>
      </c>
      <c r="K59" s="512"/>
      <c r="L59" s="512"/>
      <c r="M59" s="513" t="s">
        <v>135</v>
      </c>
      <c r="N59" s="578"/>
      <c r="O59" s="332" t="b">
        <f t="shared" si="4"/>
        <v>0</v>
      </c>
      <c r="P59" s="523"/>
      <c r="S59" s="511">
        <v>20</v>
      </c>
      <c r="T59" s="512"/>
      <c r="U59" s="512"/>
      <c r="V59" s="513" t="s">
        <v>135</v>
      </c>
      <c r="W59" s="579"/>
      <c r="X59" s="335" t="b">
        <f t="shared" si="5"/>
        <v>0</v>
      </c>
      <c r="AB59" s="511">
        <v>20</v>
      </c>
      <c r="AC59" s="512"/>
      <c r="AD59" s="512"/>
      <c r="AE59" s="513" t="s">
        <v>135</v>
      </c>
      <c r="AF59" s="580"/>
      <c r="AG59" s="335" t="b">
        <f t="shared" si="6"/>
        <v>0</v>
      </c>
    </row>
    <row r="60" spans="1:33" ht="12.75">
      <c r="A60" s="518"/>
      <c r="B60" s="518"/>
      <c r="C60" s="518"/>
      <c r="D60" s="519"/>
      <c r="E60" s="520"/>
      <c r="F60" s="521"/>
      <c r="G60" s="522"/>
      <c r="H60" s="522"/>
      <c r="J60" s="518"/>
      <c r="K60" s="518"/>
      <c r="L60" s="518"/>
      <c r="M60" s="519"/>
      <c r="N60" s="520"/>
      <c r="O60" s="521"/>
      <c r="P60" s="522"/>
      <c r="Q60" s="522"/>
      <c r="S60" s="518"/>
      <c r="T60" s="518"/>
      <c r="U60" s="518"/>
      <c r="V60" s="519"/>
      <c r="W60" s="520"/>
      <c r="X60" s="521"/>
      <c r="Y60" s="522"/>
      <c r="Z60" s="522"/>
      <c r="AB60" s="581"/>
      <c r="AC60" s="509"/>
      <c r="AD60" s="509"/>
      <c r="AE60" s="509"/>
      <c r="AF60" s="520"/>
      <c r="AG60" s="521"/>
    </row>
    <row r="61" spans="1:33" ht="12.75">
      <c r="A61" s="524"/>
      <c r="B61" s="524"/>
      <c r="C61" s="524"/>
      <c r="D61" s="525"/>
      <c r="E61" s="526" t="s">
        <v>124</v>
      </c>
      <c r="F61" s="527"/>
      <c r="G61" s="412"/>
      <c r="H61" s="412"/>
      <c r="J61" s="524"/>
      <c r="K61" s="524"/>
      <c r="L61" s="524"/>
      <c r="M61" s="525"/>
      <c r="N61" s="526" t="s">
        <v>125</v>
      </c>
      <c r="O61" s="527"/>
      <c r="P61" s="412"/>
      <c r="Q61" s="412"/>
      <c r="S61" s="524"/>
      <c r="T61" s="524"/>
      <c r="U61" s="524"/>
      <c r="V61" s="525"/>
      <c r="W61" s="526" t="s">
        <v>126</v>
      </c>
      <c r="X61" s="527"/>
      <c r="Y61" s="412"/>
      <c r="Z61" s="412"/>
      <c r="AB61" s="581"/>
      <c r="AC61" s="509"/>
      <c r="AD61" s="509"/>
      <c r="AE61" s="509"/>
      <c r="AF61" s="529" t="s">
        <v>149</v>
      </c>
      <c r="AG61" s="531"/>
    </row>
    <row r="62" spans="28:35" ht="12.75">
      <c r="AB62" s="518"/>
      <c r="AC62" s="518"/>
      <c r="AD62" s="518"/>
      <c r="AE62" s="519"/>
      <c r="AF62" s="442"/>
      <c r="AH62" s="522"/>
      <c r="AI62" s="522"/>
    </row>
    <row r="63" spans="28:35" ht="12.75">
      <c r="AB63" s="524"/>
      <c r="AC63" s="524"/>
      <c r="AD63" s="524"/>
      <c r="AE63" s="525"/>
      <c r="AF63" s="442"/>
      <c r="AH63" s="412"/>
      <c r="AI63" s="412"/>
    </row>
    <row r="123" spans="28:35" ht="12.75">
      <c r="AB123" s="523"/>
      <c r="AC123" s="523"/>
      <c r="AD123" s="523"/>
      <c r="AE123" s="523"/>
      <c r="AF123" s="523"/>
      <c r="AG123" s="523"/>
      <c r="AH123" s="523"/>
      <c r="AI123" s="523"/>
    </row>
    <row r="136" spans="28:35" ht="12.75">
      <c r="AB136" s="523"/>
      <c r="AC136" s="523"/>
      <c r="AD136" s="523"/>
      <c r="AE136" s="523"/>
      <c r="AF136" s="582"/>
      <c r="AG136" s="523"/>
      <c r="AH136" s="523"/>
      <c r="AI136" s="523"/>
    </row>
    <row r="162" spans="19:26" ht="12.75">
      <c r="S162" s="523"/>
      <c r="T162" s="523"/>
      <c r="U162" s="523"/>
      <c r="V162" s="523"/>
      <c r="W162" s="582"/>
      <c r="X162" s="523"/>
      <c r="Y162" s="523"/>
      <c r="Z162" s="523"/>
    </row>
    <row r="179" spans="1:35" s="523" customFormat="1" ht="12.75">
      <c r="A179" s="442"/>
      <c r="B179" s="442"/>
      <c r="C179" s="442"/>
      <c r="D179" s="443"/>
      <c r="E179" s="444"/>
      <c r="F179" s="444"/>
      <c r="G179" s="444"/>
      <c r="H179" s="444"/>
      <c r="I179" s="444"/>
      <c r="N179" s="582"/>
      <c r="S179" s="442"/>
      <c r="T179" s="442"/>
      <c r="U179" s="442"/>
      <c r="V179" s="442"/>
      <c r="W179" s="445"/>
      <c r="X179" s="442"/>
      <c r="Y179" s="442"/>
      <c r="Z179" s="442"/>
      <c r="AB179" s="442"/>
      <c r="AC179" s="442"/>
      <c r="AD179" s="442"/>
      <c r="AE179" s="442"/>
      <c r="AF179" s="445"/>
      <c r="AG179" s="442"/>
      <c r="AH179" s="442"/>
      <c r="AI179" s="442"/>
    </row>
  </sheetData>
  <sheetProtection password="CE9A" sheet="1" objects="1" scenarios="1"/>
  <mergeCells count="41">
    <mergeCell ref="AB37:AB39"/>
    <mergeCell ref="AC37:AC38"/>
    <mergeCell ref="AE37:AE39"/>
    <mergeCell ref="AF37:AI37"/>
    <mergeCell ref="AF38:AI38"/>
    <mergeCell ref="AF61:AG61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442" customWidth="1"/>
    <col min="2" max="2" width="14.7109375" style="442" customWidth="1"/>
    <col min="3" max="3" width="3.7109375" style="442" customWidth="1"/>
    <col min="4" max="4" width="3.7109375" style="443" customWidth="1"/>
    <col min="5" max="5" width="4.7109375" style="444" customWidth="1"/>
    <col min="6" max="6" width="3.7109375" style="444" customWidth="1"/>
    <col min="7" max="9" width="2.7109375" style="444" customWidth="1"/>
    <col min="10" max="10" width="3.28125" style="442" customWidth="1"/>
    <col min="11" max="11" width="14.8515625" style="442" customWidth="1"/>
    <col min="12" max="13" width="3.7109375" style="442" customWidth="1"/>
    <col min="14" max="14" width="4.7109375" style="445" customWidth="1"/>
    <col min="15" max="15" width="3.7109375" style="442" customWidth="1"/>
    <col min="16" max="18" width="2.7109375" style="442" customWidth="1"/>
    <col min="19" max="19" width="3.140625" style="442" customWidth="1"/>
    <col min="20" max="20" width="14.7109375" style="442" customWidth="1"/>
    <col min="21" max="21" width="3.7109375" style="442" customWidth="1"/>
    <col min="22" max="22" width="3.57421875" style="442" customWidth="1"/>
    <col min="23" max="23" width="4.7109375" style="445" customWidth="1"/>
    <col min="24" max="24" width="3.7109375" style="442" customWidth="1"/>
    <col min="25" max="27" width="2.7109375" style="442" customWidth="1"/>
    <col min="28" max="28" width="3.140625" style="442" customWidth="1"/>
    <col min="29" max="29" width="14.7109375" style="442" customWidth="1"/>
    <col min="30" max="30" width="3.7109375" style="442" customWidth="1"/>
    <col min="31" max="31" width="3.57421875" style="442" customWidth="1"/>
    <col min="32" max="32" width="4.7109375" style="445" customWidth="1"/>
    <col min="33" max="33" width="3.7109375" style="442" customWidth="1"/>
    <col min="34" max="35" width="2.7109375" style="442" customWidth="1"/>
    <col min="36" max="16384" width="9.140625" style="442" customWidth="1"/>
  </cols>
  <sheetData>
    <row r="1" spans="2:24" s="438" customFormat="1" ht="15">
      <c r="B1" s="439" t="s">
        <v>146</v>
      </c>
      <c r="C1" s="439"/>
      <c r="D1" s="439"/>
      <c r="E1" s="440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</row>
    <row r="2" spans="3:4" ht="12.75">
      <c r="C2" s="443"/>
      <c r="D2" s="444"/>
    </row>
    <row r="3" spans="2:9" ht="12.75">
      <c r="B3" s="446" t="s">
        <v>118</v>
      </c>
      <c r="C3" s="447"/>
      <c r="D3" s="448"/>
      <c r="E3" s="448"/>
      <c r="F3" s="448"/>
      <c r="G3" s="448"/>
      <c r="H3" s="448"/>
      <c r="I3" s="448"/>
    </row>
    <row r="4" spans="2:4" ht="15" customHeight="1">
      <c r="B4" s="449"/>
      <c r="C4" s="443"/>
      <c r="D4" s="444"/>
    </row>
    <row r="5" spans="2:32" s="450" customFormat="1" ht="12.75" customHeight="1">
      <c r="B5" s="451" t="s">
        <v>160</v>
      </c>
      <c r="D5" s="452"/>
      <c r="E5" s="452"/>
      <c r="F5" s="452"/>
      <c r="G5" s="452"/>
      <c r="H5" s="453"/>
      <c r="I5" s="454"/>
      <c r="J5" s="455" t="s">
        <v>119</v>
      </c>
      <c r="K5" s="456"/>
      <c r="N5" s="457"/>
      <c r="O5" s="458" t="s">
        <v>143</v>
      </c>
      <c r="P5" s="458"/>
      <c r="Q5" s="458"/>
      <c r="R5" s="458"/>
      <c r="S5" s="458"/>
      <c r="T5" s="458"/>
      <c r="W5" s="457"/>
      <c r="AF5" s="457"/>
    </row>
    <row r="6" spans="2:4" ht="12.75" customHeight="1">
      <c r="B6" s="451"/>
      <c r="C6" s="443"/>
      <c r="D6" s="444"/>
    </row>
    <row r="7" spans="1:24" ht="12.75" customHeight="1">
      <c r="A7" s="459">
        <v>1</v>
      </c>
      <c r="B7" s="459">
        <v>2</v>
      </c>
      <c r="C7" s="459"/>
      <c r="D7" s="459">
        <v>3</v>
      </c>
      <c r="E7" s="459"/>
      <c r="F7" s="459">
        <v>4</v>
      </c>
      <c r="G7" s="459"/>
      <c r="H7" s="459"/>
      <c r="I7" s="442"/>
      <c r="J7" s="459">
        <v>1</v>
      </c>
      <c r="K7" s="459">
        <v>2</v>
      </c>
      <c r="L7" s="459"/>
      <c r="M7" s="459">
        <v>3</v>
      </c>
      <c r="N7" s="459"/>
      <c r="O7" s="459">
        <v>4</v>
      </c>
      <c r="S7" s="459">
        <v>1</v>
      </c>
      <c r="T7" s="459">
        <v>2</v>
      </c>
      <c r="U7" s="459"/>
      <c r="V7" s="459">
        <v>3</v>
      </c>
      <c r="W7" s="459"/>
      <c r="X7" s="459">
        <v>4</v>
      </c>
    </row>
    <row r="8" spans="4:9" ht="13.5" customHeight="1" thickBot="1">
      <c r="D8" s="442"/>
      <c r="E8" s="442"/>
      <c r="F8" s="442"/>
      <c r="G8" s="442"/>
      <c r="H8" s="442"/>
      <c r="I8" s="442"/>
    </row>
    <row r="9" spans="1:26" ht="12.75" customHeight="1">
      <c r="A9" s="460" t="s">
        <v>2</v>
      </c>
      <c r="B9" s="461" t="s">
        <v>3</v>
      </c>
      <c r="C9" s="462"/>
      <c r="D9" s="463" t="s">
        <v>4</v>
      </c>
      <c r="E9" s="464" t="s">
        <v>7</v>
      </c>
      <c r="F9" s="465"/>
      <c r="G9" s="465"/>
      <c r="H9" s="466"/>
      <c r="I9" s="442"/>
      <c r="J9" s="460" t="s">
        <v>2</v>
      </c>
      <c r="K9" s="461" t="s">
        <v>3</v>
      </c>
      <c r="L9" s="462"/>
      <c r="M9" s="463" t="s">
        <v>4</v>
      </c>
      <c r="N9" s="467" t="s">
        <v>120</v>
      </c>
      <c r="O9" s="468"/>
      <c r="P9" s="468"/>
      <c r="Q9" s="469"/>
      <c r="S9" s="460" t="s">
        <v>2</v>
      </c>
      <c r="T9" s="461" t="s">
        <v>3</v>
      </c>
      <c r="U9" s="462"/>
      <c r="V9" s="463" t="s">
        <v>4</v>
      </c>
      <c r="W9" s="470" t="s">
        <v>8</v>
      </c>
      <c r="X9" s="471"/>
      <c r="Y9" s="471"/>
      <c r="Z9" s="472"/>
    </row>
    <row r="10" spans="1:26" s="480" customFormat="1" ht="13.5" thickBot="1">
      <c r="A10" s="473"/>
      <c r="B10" s="474"/>
      <c r="C10" s="475"/>
      <c r="D10" s="476"/>
      <c r="E10" s="477" t="s">
        <v>14</v>
      </c>
      <c r="F10" s="478"/>
      <c r="G10" s="478"/>
      <c r="H10" s="479"/>
      <c r="J10" s="473"/>
      <c r="K10" s="474"/>
      <c r="L10" s="475"/>
      <c r="M10" s="476"/>
      <c r="N10" s="481" t="s">
        <v>15</v>
      </c>
      <c r="O10" s="482"/>
      <c r="P10" s="482"/>
      <c r="Q10" s="483"/>
      <c r="S10" s="473"/>
      <c r="T10" s="474"/>
      <c r="U10" s="475"/>
      <c r="V10" s="476"/>
      <c r="W10" s="484" t="s">
        <v>16</v>
      </c>
      <c r="X10" s="485"/>
      <c r="Y10" s="485"/>
      <c r="Z10" s="486"/>
    </row>
    <row r="11" spans="1:24" s="445" customFormat="1" ht="15.75" thickBot="1">
      <c r="A11" s="487"/>
      <c r="B11" s="488"/>
      <c r="C11" s="488"/>
      <c r="D11" s="489"/>
      <c r="E11" s="490">
        <v>2014</v>
      </c>
      <c r="F11" s="491" t="s">
        <v>22</v>
      </c>
      <c r="J11" s="487"/>
      <c r="K11" s="488"/>
      <c r="L11" s="488"/>
      <c r="M11" s="489"/>
      <c r="N11" s="492">
        <v>2014</v>
      </c>
      <c r="O11" s="491" t="s">
        <v>22</v>
      </c>
      <c r="S11" s="487"/>
      <c r="T11" s="488"/>
      <c r="U11" s="488"/>
      <c r="V11" s="489"/>
      <c r="W11" s="493">
        <v>2014</v>
      </c>
      <c r="X11" s="491" t="s">
        <v>22</v>
      </c>
    </row>
    <row r="12" spans="1:24" ht="12.75">
      <c r="A12" s="494">
        <v>1</v>
      </c>
      <c r="B12" s="496"/>
      <c r="C12" s="496"/>
      <c r="D12" s="497" t="s">
        <v>136</v>
      </c>
      <c r="E12" s="583"/>
      <c r="F12" s="499" t="b">
        <f aca="true" t="shared" si="0" ref="F12:F31">IF(E12&gt;27,5,IF(E12&gt;25,4,IF(E12&gt;23,3,IF(E12&gt;19,2,IF(E12&gt;1,1)))))</f>
        <v>0</v>
      </c>
      <c r="G12" s="442"/>
      <c r="H12" s="442"/>
      <c r="I12" s="442"/>
      <c r="J12" s="494">
        <v>1</v>
      </c>
      <c r="K12" s="496"/>
      <c r="L12" s="496"/>
      <c r="M12" s="497" t="s">
        <v>136</v>
      </c>
      <c r="N12" s="604"/>
      <c r="O12" s="286" t="b">
        <f>IF(N12&gt;174,5,IF(N12&gt;164,4,IF(N12&gt;154,3,IF(N12&gt;144,2,IF(N12&gt;1,1)))))</f>
        <v>0</v>
      </c>
      <c r="S12" s="494">
        <v>1</v>
      </c>
      <c r="T12" s="496"/>
      <c r="U12" s="496"/>
      <c r="V12" s="497" t="s">
        <v>136</v>
      </c>
      <c r="W12" s="607"/>
      <c r="X12" s="286" t="str">
        <f>IF(W12&lt;1,"#",IF(W12&lt;18.5,5,IF(W12&lt;20.5,4,IF(W12&lt;22.5,3,IF(W12&lt;26.1,2,IF(W12&lt;100,1))))))</f>
        <v>#</v>
      </c>
    </row>
    <row r="13" spans="1:24" ht="12.75">
      <c r="A13" s="500">
        <v>2</v>
      </c>
      <c r="B13" s="501"/>
      <c r="C13" s="501"/>
      <c r="D13" s="502" t="s">
        <v>136</v>
      </c>
      <c r="E13" s="503"/>
      <c r="F13" s="499" t="b">
        <f t="shared" si="0"/>
        <v>0</v>
      </c>
      <c r="G13" s="442"/>
      <c r="H13" s="442"/>
      <c r="I13" s="442"/>
      <c r="J13" s="494">
        <v>2</v>
      </c>
      <c r="K13" s="496"/>
      <c r="L13" s="496"/>
      <c r="M13" s="502" t="s">
        <v>136</v>
      </c>
      <c r="N13" s="605"/>
      <c r="O13" s="307" t="b">
        <f aca="true" t="shared" si="1" ref="O13:O31">IF(N13&gt;174,5,IF(N13&gt;164,4,IF(N13&gt;154,3,IF(N13&gt;144,2,IF(N13&gt;1,1)))))</f>
        <v>0</v>
      </c>
      <c r="S13" s="494">
        <v>2</v>
      </c>
      <c r="T13" s="496"/>
      <c r="U13" s="496"/>
      <c r="V13" s="502" t="s">
        <v>136</v>
      </c>
      <c r="W13" s="504"/>
      <c r="X13" s="307" t="str">
        <f aca="true" t="shared" si="2" ref="X13:X31">IF(W13&lt;1,"#",IF(W13&lt;18.5,5,IF(W13&lt;20.5,4,IF(W13&lt;22.5,3,IF(W13&lt;26.1,2,IF(W13&lt;100,1))))))</f>
        <v>#</v>
      </c>
    </row>
    <row r="14" spans="1:24" ht="12.75">
      <c r="A14" s="494">
        <v>3</v>
      </c>
      <c r="B14" s="501"/>
      <c r="C14" s="501"/>
      <c r="D14" s="502" t="s">
        <v>136</v>
      </c>
      <c r="E14" s="503"/>
      <c r="F14" s="499" t="b">
        <f t="shared" si="0"/>
        <v>0</v>
      </c>
      <c r="G14" s="442"/>
      <c r="H14" s="442"/>
      <c r="I14" s="442"/>
      <c r="J14" s="494">
        <v>3</v>
      </c>
      <c r="K14" s="496"/>
      <c r="L14" s="496"/>
      <c r="M14" s="502" t="s">
        <v>136</v>
      </c>
      <c r="N14" s="605"/>
      <c r="O14" s="307" t="b">
        <f t="shared" si="1"/>
        <v>0</v>
      </c>
      <c r="S14" s="494">
        <v>3</v>
      </c>
      <c r="T14" s="496"/>
      <c r="U14" s="496"/>
      <c r="V14" s="502" t="s">
        <v>136</v>
      </c>
      <c r="W14" s="504"/>
      <c r="X14" s="307" t="str">
        <f t="shared" si="2"/>
        <v>#</v>
      </c>
    </row>
    <row r="15" spans="1:24" ht="12.75">
      <c r="A15" s="500">
        <v>4</v>
      </c>
      <c r="B15" s="501"/>
      <c r="C15" s="501"/>
      <c r="D15" s="502" t="s">
        <v>136</v>
      </c>
      <c r="E15" s="503"/>
      <c r="F15" s="499" t="b">
        <f t="shared" si="0"/>
        <v>0</v>
      </c>
      <c r="G15" s="442"/>
      <c r="H15" s="442"/>
      <c r="I15" s="442"/>
      <c r="J15" s="494">
        <v>4</v>
      </c>
      <c r="K15" s="496"/>
      <c r="L15" s="496"/>
      <c r="M15" s="502" t="s">
        <v>136</v>
      </c>
      <c r="N15" s="605"/>
      <c r="O15" s="307" t="b">
        <f t="shared" si="1"/>
        <v>0</v>
      </c>
      <c r="S15" s="494">
        <v>4</v>
      </c>
      <c r="T15" s="496"/>
      <c r="U15" s="496"/>
      <c r="V15" s="502" t="s">
        <v>136</v>
      </c>
      <c r="W15" s="504"/>
      <c r="X15" s="307" t="str">
        <f t="shared" si="2"/>
        <v>#</v>
      </c>
    </row>
    <row r="16" spans="1:24" ht="12.75">
      <c r="A16" s="494">
        <v>5</v>
      </c>
      <c r="B16" s="501"/>
      <c r="C16" s="501"/>
      <c r="D16" s="502" t="s">
        <v>136</v>
      </c>
      <c r="E16" s="503"/>
      <c r="F16" s="499" t="b">
        <f t="shared" si="0"/>
        <v>0</v>
      </c>
      <c r="G16" s="442"/>
      <c r="H16" s="442"/>
      <c r="I16" s="442"/>
      <c r="J16" s="494">
        <v>5</v>
      </c>
      <c r="K16" s="496"/>
      <c r="L16" s="496"/>
      <c r="M16" s="502" t="s">
        <v>136</v>
      </c>
      <c r="N16" s="605"/>
      <c r="O16" s="307" t="b">
        <f t="shared" si="1"/>
        <v>0</v>
      </c>
      <c r="S16" s="494">
        <v>5</v>
      </c>
      <c r="T16" s="496"/>
      <c r="U16" s="496"/>
      <c r="V16" s="502" t="s">
        <v>136</v>
      </c>
      <c r="W16" s="504"/>
      <c r="X16" s="307" t="str">
        <f t="shared" si="2"/>
        <v>#</v>
      </c>
    </row>
    <row r="17" spans="1:24" ht="12.75">
      <c r="A17" s="500">
        <v>6</v>
      </c>
      <c r="B17" s="501"/>
      <c r="C17" s="501"/>
      <c r="D17" s="502" t="s">
        <v>136</v>
      </c>
      <c r="E17" s="503"/>
      <c r="F17" s="499" t="b">
        <f t="shared" si="0"/>
        <v>0</v>
      </c>
      <c r="G17" s="442"/>
      <c r="H17" s="442"/>
      <c r="I17" s="442"/>
      <c r="J17" s="494">
        <v>6</v>
      </c>
      <c r="K17" s="496"/>
      <c r="L17" s="496"/>
      <c r="M17" s="502" t="s">
        <v>136</v>
      </c>
      <c r="N17" s="605"/>
      <c r="O17" s="307" t="b">
        <f t="shared" si="1"/>
        <v>0</v>
      </c>
      <c r="S17" s="494">
        <v>6</v>
      </c>
      <c r="T17" s="496"/>
      <c r="U17" s="496"/>
      <c r="V17" s="502" t="s">
        <v>136</v>
      </c>
      <c r="W17" s="504"/>
      <c r="X17" s="307" t="str">
        <f t="shared" si="2"/>
        <v>#</v>
      </c>
    </row>
    <row r="18" spans="1:24" ht="12.75">
      <c r="A18" s="494">
        <v>6</v>
      </c>
      <c r="B18" s="501"/>
      <c r="C18" s="501"/>
      <c r="D18" s="502" t="s">
        <v>136</v>
      </c>
      <c r="E18" s="503"/>
      <c r="F18" s="499" t="b">
        <f t="shared" si="0"/>
        <v>0</v>
      </c>
      <c r="G18" s="442"/>
      <c r="H18" s="442"/>
      <c r="I18" s="442"/>
      <c r="J18" s="494">
        <v>7</v>
      </c>
      <c r="K18" s="496"/>
      <c r="L18" s="496"/>
      <c r="M18" s="502" t="s">
        <v>136</v>
      </c>
      <c r="N18" s="605"/>
      <c r="O18" s="307" t="b">
        <f t="shared" si="1"/>
        <v>0</v>
      </c>
      <c r="S18" s="494">
        <v>7</v>
      </c>
      <c r="T18" s="496"/>
      <c r="U18" s="496"/>
      <c r="V18" s="502" t="s">
        <v>136</v>
      </c>
      <c r="W18" s="504"/>
      <c r="X18" s="307" t="str">
        <f t="shared" si="2"/>
        <v>#</v>
      </c>
    </row>
    <row r="19" spans="1:24" ht="12.75">
      <c r="A19" s="500">
        <v>8</v>
      </c>
      <c r="B19" s="501"/>
      <c r="C19" s="501"/>
      <c r="D19" s="502" t="s">
        <v>136</v>
      </c>
      <c r="E19" s="503"/>
      <c r="F19" s="499" t="b">
        <f t="shared" si="0"/>
        <v>0</v>
      </c>
      <c r="G19" s="442"/>
      <c r="H19" s="442"/>
      <c r="I19" s="442"/>
      <c r="J19" s="494">
        <v>8</v>
      </c>
      <c r="K19" s="496"/>
      <c r="L19" s="496"/>
      <c r="M19" s="502" t="s">
        <v>136</v>
      </c>
      <c r="N19" s="605"/>
      <c r="O19" s="307" t="b">
        <f t="shared" si="1"/>
        <v>0</v>
      </c>
      <c r="S19" s="494">
        <v>8</v>
      </c>
      <c r="T19" s="496"/>
      <c r="U19" s="496"/>
      <c r="V19" s="502" t="s">
        <v>136</v>
      </c>
      <c r="W19" s="504"/>
      <c r="X19" s="307" t="str">
        <f t="shared" si="2"/>
        <v>#</v>
      </c>
    </row>
    <row r="20" spans="1:24" ht="12.75">
      <c r="A20" s="494">
        <v>9</v>
      </c>
      <c r="B20" s="501"/>
      <c r="C20" s="501"/>
      <c r="D20" s="502" t="s">
        <v>136</v>
      </c>
      <c r="E20" s="503"/>
      <c r="F20" s="499" t="b">
        <f t="shared" si="0"/>
        <v>0</v>
      </c>
      <c r="G20" s="442"/>
      <c r="H20" s="442"/>
      <c r="I20" s="442"/>
      <c r="J20" s="494">
        <v>9</v>
      </c>
      <c r="K20" s="496"/>
      <c r="L20" s="496"/>
      <c r="M20" s="502" t="s">
        <v>136</v>
      </c>
      <c r="N20" s="605"/>
      <c r="O20" s="307" t="b">
        <f t="shared" si="1"/>
        <v>0</v>
      </c>
      <c r="S20" s="494">
        <v>9</v>
      </c>
      <c r="T20" s="496"/>
      <c r="U20" s="496"/>
      <c r="V20" s="502" t="s">
        <v>136</v>
      </c>
      <c r="W20" s="504"/>
      <c r="X20" s="307" t="str">
        <f t="shared" si="2"/>
        <v>#</v>
      </c>
    </row>
    <row r="21" spans="1:24" ht="12.75">
      <c r="A21" s="500">
        <v>10</v>
      </c>
      <c r="B21" s="501"/>
      <c r="C21" s="501"/>
      <c r="D21" s="502" t="s">
        <v>136</v>
      </c>
      <c r="E21" s="503"/>
      <c r="F21" s="499" t="b">
        <f t="shared" si="0"/>
        <v>0</v>
      </c>
      <c r="G21" s="442"/>
      <c r="H21" s="442"/>
      <c r="I21" s="442"/>
      <c r="J21" s="494">
        <v>10</v>
      </c>
      <c r="K21" s="496"/>
      <c r="L21" s="496"/>
      <c r="M21" s="502" t="s">
        <v>136</v>
      </c>
      <c r="N21" s="605"/>
      <c r="O21" s="307" t="b">
        <f t="shared" si="1"/>
        <v>0</v>
      </c>
      <c r="S21" s="494">
        <v>10</v>
      </c>
      <c r="T21" s="496"/>
      <c r="U21" s="496"/>
      <c r="V21" s="502" t="s">
        <v>136</v>
      </c>
      <c r="W21" s="504"/>
      <c r="X21" s="307" t="str">
        <f t="shared" si="2"/>
        <v>#</v>
      </c>
    </row>
    <row r="22" spans="1:24" ht="12.75">
      <c r="A22" s="494">
        <v>11</v>
      </c>
      <c r="B22" s="505"/>
      <c r="C22" s="505"/>
      <c r="D22" s="502" t="s">
        <v>136</v>
      </c>
      <c r="E22" s="506"/>
      <c r="F22" s="499" t="b">
        <f t="shared" si="0"/>
        <v>0</v>
      </c>
      <c r="G22" s="442"/>
      <c r="H22" s="442"/>
      <c r="I22" s="442"/>
      <c r="J22" s="494">
        <v>11</v>
      </c>
      <c r="K22" s="496"/>
      <c r="L22" s="496"/>
      <c r="M22" s="502" t="s">
        <v>136</v>
      </c>
      <c r="N22" s="605"/>
      <c r="O22" s="307" t="b">
        <f t="shared" si="1"/>
        <v>0</v>
      </c>
      <c r="S22" s="494">
        <v>11</v>
      </c>
      <c r="T22" s="496"/>
      <c r="U22" s="496"/>
      <c r="V22" s="502" t="s">
        <v>136</v>
      </c>
      <c r="W22" s="504"/>
      <c r="X22" s="307" t="str">
        <f t="shared" si="2"/>
        <v>#</v>
      </c>
    </row>
    <row r="23" spans="1:24" ht="12.75">
      <c r="A23" s="500">
        <v>12</v>
      </c>
      <c r="B23" s="507"/>
      <c r="C23" s="501"/>
      <c r="D23" s="502" t="s">
        <v>136</v>
      </c>
      <c r="E23" s="503"/>
      <c r="F23" s="499" t="b">
        <f t="shared" si="0"/>
        <v>0</v>
      </c>
      <c r="G23" s="442"/>
      <c r="H23" s="442"/>
      <c r="I23" s="442"/>
      <c r="J23" s="494">
        <v>12</v>
      </c>
      <c r="K23" s="496"/>
      <c r="L23" s="496"/>
      <c r="M23" s="502" t="s">
        <v>136</v>
      </c>
      <c r="N23" s="605"/>
      <c r="O23" s="307" t="b">
        <f t="shared" si="1"/>
        <v>0</v>
      </c>
      <c r="S23" s="494">
        <v>12</v>
      </c>
      <c r="T23" s="496"/>
      <c r="U23" s="496"/>
      <c r="V23" s="502" t="s">
        <v>136</v>
      </c>
      <c r="W23" s="504"/>
      <c r="X23" s="307" t="str">
        <f t="shared" si="2"/>
        <v>#</v>
      </c>
    </row>
    <row r="24" spans="1:24" ht="12.75">
      <c r="A24" s="494">
        <v>13</v>
      </c>
      <c r="B24" s="507"/>
      <c r="C24" s="501"/>
      <c r="D24" s="502" t="s">
        <v>136</v>
      </c>
      <c r="E24" s="503"/>
      <c r="F24" s="499" t="b">
        <f t="shared" si="0"/>
        <v>0</v>
      </c>
      <c r="G24" s="442"/>
      <c r="H24" s="442"/>
      <c r="I24" s="442"/>
      <c r="J24" s="494">
        <v>13</v>
      </c>
      <c r="K24" s="496"/>
      <c r="L24" s="496"/>
      <c r="M24" s="502" t="s">
        <v>136</v>
      </c>
      <c r="N24" s="605"/>
      <c r="O24" s="307" t="b">
        <f t="shared" si="1"/>
        <v>0</v>
      </c>
      <c r="S24" s="494">
        <v>13</v>
      </c>
      <c r="T24" s="496"/>
      <c r="U24" s="496"/>
      <c r="V24" s="502" t="s">
        <v>136</v>
      </c>
      <c r="W24" s="504"/>
      <c r="X24" s="307" t="str">
        <f t="shared" si="2"/>
        <v>#</v>
      </c>
    </row>
    <row r="25" spans="1:24" ht="12.75">
      <c r="A25" s="500">
        <v>14</v>
      </c>
      <c r="B25" s="507"/>
      <c r="C25" s="501"/>
      <c r="D25" s="502" t="s">
        <v>136</v>
      </c>
      <c r="E25" s="503"/>
      <c r="F25" s="499" t="b">
        <f t="shared" si="0"/>
        <v>0</v>
      </c>
      <c r="G25" s="442"/>
      <c r="H25" s="442"/>
      <c r="I25" s="442"/>
      <c r="J25" s="494">
        <v>14</v>
      </c>
      <c r="K25" s="496"/>
      <c r="L25" s="496"/>
      <c r="M25" s="502" t="s">
        <v>136</v>
      </c>
      <c r="N25" s="605"/>
      <c r="O25" s="307" t="b">
        <f t="shared" si="1"/>
        <v>0</v>
      </c>
      <c r="S25" s="494">
        <v>14</v>
      </c>
      <c r="T25" s="496"/>
      <c r="U25" s="496"/>
      <c r="V25" s="502" t="s">
        <v>136</v>
      </c>
      <c r="W25" s="504"/>
      <c r="X25" s="307" t="str">
        <f t="shared" si="2"/>
        <v>#</v>
      </c>
    </row>
    <row r="26" spans="1:24" ht="12.75">
      <c r="A26" s="494">
        <v>15</v>
      </c>
      <c r="B26" s="509"/>
      <c r="C26" s="509"/>
      <c r="D26" s="502" t="s">
        <v>136</v>
      </c>
      <c r="E26" s="510"/>
      <c r="F26" s="499" t="b">
        <f t="shared" si="0"/>
        <v>0</v>
      </c>
      <c r="G26" s="442"/>
      <c r="H26" s="442"/>
      <c r="I26" s="442"/>
      <c r="J26" s="494">
        <v>15</v>
      </c>
      <c r="K26" s="496"/>
      <c r="L26" s="496"/>
      <c r="M26" s="502" t="s">
        <v>136</v>
      </c>
      <c r="N26" s="605"/>
      <c r="O26" s="307" t="b">
        <f t="shared" si="1"/>
        <v>0</v>
      </c>
      <c r="S26" s="494">
        <v>15</v>
      </c>
      <c r="T26" s="496"/>
      <c r="U26" s="496"/>
      <c r="V26" s="502" t="s">
        <v>136</v>
      </c>
      <c r="W26" s="504"/>
      <c r="X26" s="307" t="str">
        <f t="shared" si="2"/>
        <v>#</v>
      </c>
    </row>
    <row r="27" spans="1:24" ht="12.75">
      <c r="A27" s="500">
        <v>16</v>
      </c>
      <c r="B27" s="505"/>
      <c r="C27" s="505"/>
      <c r="D27" s="502" t="s">
        <v>136</v>
      </c>
      <c r="E27" s="506"/>
      <c r="F27" s="499" t="b">
        <f t="shared" si="0"/>
        <v>0</v>
      </c>
      <c r="G27" s="442"/>
      <c r="H27" s="442"/>
      <c r="I27" s="442"/>
      <c r="J27" s="494">
        <v>16</v>
      </c>
      <c r="K27" s="496"/>
      <c r="L27" s="496"/>
      <c r="M27" s="502" t="s">
        <v>136</v>
      </c>
      <c r="N27" s="605"/>
      <c r="O27" s="307" t="b">
        <f t="shared" si="1"/>
        <v>0</v>
      </c>
      <c r="S27" s="494">
        <v>16</v>
      </c>
      <c r="T27" s="496"/>
      <c r="U27" s="496"/>
      <c r="V27" s="502" t="s">
        <v>136</v>
      </c>
      <c r="W27" s="504"/>
      <c r="X27" s="307" t="str">
        <f t="shared" si="2"/>
        <v>#</v>
      </c>
    </row>
    <row r="28" spans="1:24" ht="12.75">
      <c r="A28" s="500">
        <v>16</v>
      </c>
      <c r="B28" s="505"/>
      <c r="C28" s="505"/>
      <c r="D28" s="502" t="s">
        <v>136</v>
      </c>
      <c r="E28" s="506"/>
      <c r="F28" s="499" t="b">
        <f t="shared" si="0"/>
        <v>0</v>
      </c>
      <c r="G28" s="442"/>
      <c r="H28" s="442"/>
      <c r="I28" s="442"/>
      <c r="J28" s="494">
        <v>17</v>
      </c>
      <c r="K28" s="496"/>
      <c r="L28" s="496"/>
      <c r="M28" s="502" t="s">
        <v>136</v>
      </c>
      <c r="N28" s="605"/>
      <c r="O28" s="307" t="b">
        <f t="shared" si="1"/>
        <v>0</v>
      </c>
      <c r="S28" s="494">
        <v>17</v>
      </c>
      <c r="T28" s="496"/>
      <c r="U28" s="496"/>
      <c r="V28" s="502" t="s">
        <v>136</v>
      </c>
      <c r="W28" s="504"/>
      <c r="X28" s="307" t="str">
        <f t="shared" si="2"/>
        <v>#</v>
      </c>
    </row>
    <row r="29" spans="1:24" ht="12.75">
      <c r="A29" s="500">
        <v>18</v>
      </c>
      <c r="B29" s="505"/>
      <c r="C29" s="505"/>
      <c r="D29" s="502" t="s">
        <v>136</v>
      </c>
      <c r="E29" s="506"/>
      <c r="F29" s="499" t="b">
        <f t="shared" si="0"/>
        <v>0</v>
      </c>
      <c r="G29" s="442"/>
      <c r="H29" s="442"/>
      <c r="I29" s="442"/>
      <c r="J29" s="494">
        <v>18</v>
      </c>
      <c r="K29" s="496"/>
      <c r="L29" s="496"/>
      <c r="M29" s="502" t="s">
        <v>136</v>
      </c>
      <c r="N29" s="605"/>
      <c r="O29" s="307" t="b">
        <f t="shared" si="1"/>
        <v>0</v>
      </c>
      <c r="S29" s="494">
        <v>18</v>
      </c>
      <c r="T29" s="496"/>
      <c r="U29" s="496"/>
      <c r="V29" s="502" t="s">
        <v>136</v>
      </c>
      <c r="W29" s="504"/>
      <c r="X29" s="307" t="str">
        <f t="shared" si="2"/>
        <v>#</v>
      </c>
    </row>
    <row r="30" spans="1:24" ht="12.75">
      <c r="A30" s="500">
        <v>19</v>
      </c>
      <c r="B30" s="505"/>
      <c r="C30" s="505"/>
      <c r="D30" s="502" t="s">
        <v>136</v>
      </c>
      <c r="E30" s="506"/>
      <c r="F30" s="499" t="b">
        <f t="shared" si="0"/>
        <v>0</v>
      </c>
      <c r="G30" s="442"/>
      <c r="H30" s="442"/>
      <c r="I30" s="442"/>
      <c r="J30" s="494">
        <v>19</v>
      </c>
      <c r="K30" s="496"/>
      <c r="L30" s="496"/>
      <c r="M30" s="502" t="s">
        <v>136</v>
      </c>
      <c r="N30" s="605"/>
      <c r="O30" s="307" t="b">
        <f t="shared" si="1"/>
        <v>0</v>
      </c>
      <c r="S30" s="494">
        <v>19</v>
      </c>
      <c r="T30" s="496"/>
      <c r="U30" s="496"/>
      <c r="V30" s="502" t="s">
        <v>136</v>
      </c>
      <c r="W30" s="504"/>
      <c r="X30" s="307" t="str">
        <f t="shared" si="2"/>
        <v>#</v>
      </c>
    </row>
    <row r="31" spans="1:24" ht="13.5" thickBot="1">
      <c r="A31" s="511">
        <v>20</v>
      </c>
      <c r="B31" s="512"/>
      <c r="C31" s="512"/>
      <c r="D31" s="513" t="s">
        <v>136</v>
      </c>
      <c r="E31" s="514"/>
      <c r="F31" s="499" t="b">
        <f t="shared" si="0"/>
        <v>0</v>
      </c>
      <c r="G31" s="442"/>
      <c r="H31" s="442"/>
      <c r="I31" s="442"/>
      <c r="J31" s="511">
        <v>20</v>
      </c>
      <c r="K31" s="512"/>
      <c r="L31" s="512"/>
      <c r="M31" s="513" t="s">
        <v>136</v>
      </c>
      <c r="N31" s="606"/>
      <c r="O31" s="329" t="b">
        <f t="shared" si="1"/>
        <v>0</v>
      </c>
      <c r="S31" s="511">
        <v>20</v>
      </c>
      <c r="T31" s="512"/>
      <c r="U31" s="512"/>
      <c r="V31" s="513" t="s">
        <v>136</v>
      </c>
      <c r="W31" s="517"/>
      <c r="X31" s="329" t="str">
        <f t="shared" si="2"/>
        <v>#</v>
      </c>
    </row>
    <row r="32" spans="1:26" ht="12.75">
      <c r="A32" s="518"/>
      <c r="B32" s="518"/>
      <c r="C32" s="518"/>
      <c r="D32" s="519"/>
      <c r="E32" s="520"/>
      <c r="F32" s="521"/>
      <c r="G32" s="522"/>
      <c r="H32" s="522"/>
      <c r="I32" s="523"/>
      <c r="J32" s="518"/>
      <c r="K32" s="518"/>
      <c r="L32" s="518"/>
      <c r="M32" s="519"/>
      <c r="N32" s="589"/>
      <c r="O32" s="521"/>
      <c r="P32" s="522"/>
      <c r="Q32" s="522"/>
      <c r="R32" s="523"/>
      <c r="S32" s="518"/>
      <c r="T32" s="518"/>
      <c r="U32" s="518"/>
      <c r="V32" s="519"/>
      <c r="W32" s="589"/>
      <c r="X32" s="521"/>
      <c r="Y32" s="522"/>
      <c r="Z32" s="522"/>
    </row>
    <row r="33" spans="1:35" s="446" customFormat="1" ht="12.75">
      <c r="A33" s="524"/>
      <c r="B33" s="524"/>
      <c r="C33" s="524"/>
      <c r="D33" s="525"/>
      <c r="E33" s="526" t="s">
        <v>121</v>
      </c>
      <c r="F33" s="527"/>
      <c r="G33" s="412"/>
      <c r="H33" s="412"/>
      <c r="I33" s="528"/>
      <c r="J33" s="524"/>
      <c r="K33" s="524"/>
      <c r="L33" s="524"/>
      <c r="N33" s="529" t="s">
        <v>122</v>
      </c>
      <c r="O33" s="530"/>
      <c r="P33" s="522"/>
      <c r="Q33" s="522"/>
      <c r="R33" s="528"/>
      <c r="S33" s="524"/>
      <c r="T33" s="524"/>
      <c r="U33" s="524"/>
      <c r="V33" s="525"/>
      <c r="W33" s="529" t="s">
        <v>123</v>
      </c>
      <c r="X33" s="531"/>
      <c r="Y33" s="522"/>
      <c r="Z33" s="522"/>
      <c r="AB33" s="442"/>
      <c r="AC33" s="442"/>
      <c r="AD33" s="442"/>
      <c r="AE33" s="442"/>
      <c r="AF33" s="445"/>
      <c r="AG33" s="442"/>
      <c r="AH33" s="442"/>
      <c r="AI33" s="442"/>
    </row>
    <row r="34" spans="1:9" ht="12.75">
      <c r="A34" s="518"/>
      <c r="B34" s="518"/>
      <c r="C34" s="518"/>
      <c r="D34" s="519"/>
      <c r="E34" s="532"/>
      <c r="F34" s="532"/>
      <c r="G34" s="532"/>
      <c r="H34" s="532"/>
      <c r="I34" s="532"/>
    </row>
    <row r="35" spans="1:33" ht="12.75">
      <c r="A35" s="459">
        <v>1</v>
      </c>
      <c r="B35" s="459">
        <v>2</v>
      </c>
      <c r="C35" s="459"/>
      <c r="D35" s="459">
        <v>3</v>
      </c>
      <c r="E35" s="459"/>
      <c r="F35" s="459">
        <v>4</v>
      </c>
      <c r="G35" s="518"/>
      <c r="H35" s="518"/>
      <c r="I35" s="532"/>
      <c r="J35" s="459">
        <v>1</v>
      </c>
      <c r="K35" s="459">
        <v>2</v>
      </c>
      <c r="L35" s="459"/>
      <c r="M35" s="459">
        <v>3</v>
      </c>
      <c r="N35" s="459"/>
      <c r="O35" s="459">
        <v>4</v>
      </c>
      <c r="S35" s="459">
        <v>1</v>
      </c>
      <c r="T35" s="459">
        <v>2</v>
      </c>
      <c r="U35" s="459"/>
      <c r="V35" s="459">
        <v>3</v>
      </c>
      <c r="W35" s="459"/>
      <c r="X35" s="459">
        <v>4</v>
      </c>
      <c r="AB35" s="459">
        <v>1</v>
      </c>
      <c r="AC35" s="459">
        <v>2</v>
      </c>
      <c r="AD35" s="459"/>
      <c r="AE35" s="459">
        <v>3</v>
      </c>
      <c r="AF35" s="459"/>
      <c r="AG35" s="459">
        <v>4</v>
      </c>
    </row>
    <row r="36" spans="1:32" ht="12.75" customHeight="1" thickBot="1">
      <c r="A36" s="518"/>
      <c r="B36" s="518"/>
      <c r="C36" s="518"/>
      <c r="D36" s="532"/>
      <c r="E36" s="442"/>
      <c r="F36" s="442"/>
      <c r="G36" s="442"/>
      <c r="H36" s="442"/>
      <c r="I36" s="445"/>
      <c r="N36" s="442"/>
      <c r="R36" s="445"/>
      <c r="W36" s="442"/>
      <c r="AF36" s="442"/>
    </row>
    <row r="37" spans="1:35" ht="12.75">
      <c r="A37" s="460" t="s">
        <v>2</v>
      </c>
      <c r="B37" s="461" t="s">
        <v>3</v>
      </c>
      <c r="C37" s="462"/>
      <c r="D37" s="463" t="s">
        <v>4</v>
      </c>
      <c r="E37" s="533" t="s">
        <v>9</v>
      </c>
      <c r="F37" s="534"/>
      <c r="G37" s="534"/>
      <c r="H37" s="535"/>
      <c r="I37" s="532"/>
      <c r="J37" s="460" t="s">
        <v>2</v>
      </c>
      <c r="K37" s="461" t="s">
        <v>3</v>
      </c>
      <c r="L37" s="462"/>
      <c r="M37" s="463" t="s">
        <v>4</v>
      </c>
      <c r="N37" s="536" t="s">
        <v>10</v>
      </c>
      <c r="O37" s="537"/>
      <c r="P37" s="537"/>
      <c r="Q37" s="538"/>
      <c r="S37" s="460" t="s">
        <v>2</v>
      </c>
      <c r="T37" s="461" t="s">
        <v>3</v>
      </c>
      <c r="U37" s="462"/>
      <c r="V37" s="463" t="s">
        <v>4</v>
      </c>
      <c r="W37" s="539" t="s">
        <v>11</v>
      </c>
      <c r="X37" s="540"/>
      <c r="Y37" s="540"/>
      <c r="Z37" s="541"/>
      <c r="AB37" s="460" t="s">
        <v>2</v>
      </c>
      <c r="AC37" s="461" t="s">
        <v>3</v>
      </c>
      <c r="AD37" s="542"/>
      <c r="AE37" s="543" t="s">
        <v>4</v>
      </c>
      <c r="AF37" s="544" t="s">
        <v>152</v>
      </c>
      <c r="AG37" s="545"/>
      <c r="AH37" s="545"/>
      <c r="AI37" s="546"/>
    </row>
    <row r="38" spans="1:35" ht="13.5" customHeight="1" thickBot="1">
      <c r="A38" s="473"/>
      <c r="B38" s="474"/>
      <c r="C38" s="475"/>
      <c r="D38" s="476"/>
      <c r="E38" s="547" t="s">
        <v>17</v>
      </c>
      <c r="F38" s="548"/>
      <c r="G38" s="548"/>
      <c r="H38" s="549"/>
      <c r="I38" s="532"/>
      <c r="J38" s="473"/>
      <c r="K38" s="474"/>
      <c r="L38" s="475"/>
      <c r="M38" s="476"/>
      <c r="N38" s="550" t="s">
        <v>18</v>
      </c>
      <c r="O38" s="551"/>
      <c r="P38" s="551"/>
      <c r="Q38" s="552"/>
      <c r="S38" s="473"/>
      <c r="T38" s="474"/>
      <c r="U38" s="475"/>
      <c r="V38" s="476"/>
      <c r="W38" s="553" t="s">
        <v>19</v>
      </c>
      <c r="X38" s="554"/>
      <c r="Y38" s="554"/>
      <c r="Z38" s="555"/>
      <c r="AB38" s="556"/>
      <c r="AC38" s="557"/>
      <c r="AD38" s="521"/>
      <c r="AE38" s="557"/>
      <c r="AF38" s="558">
        <v>6</v>
      </c>
      <c r="AG38" s="559"/>
      <c r="AH38" s="559"/>
      <c r="AI38" s="560"/>
    </row>
    <row r="39" spans="1:35" ht="15.75" thickBot="1">
      <c r="A39" s="487"/>
      <c r="B39" s="488"/>
      <c r="C39" s="488"/>
      <c r="D39" s="489"/>
      <c r="E39" s="561">
        <v>2014</v>
      </c>
      <c r="F39" s="491" t="s">
        <v>22</v>
      </c>
      <c r="G39" s="445"/>
      <c r="H39" s="445"/>
      <c r="I39" s="532"/>
      <c r="J39" s="487"/>
      <c r="K39" s="488"/>
      <c r="L39" s="488"/>
      <c r="M39" s="489"/>
      <c r="N39" s="562">
        <v>2014</v>
      </c>
      <c r="O39" s="491" t="s">
        <v>22</v>
      </c>
      <c r="P39" s="445"/>
      <c r="Q39" s="445"/>
      <c r="S39" s="487"/>
      <c r="T39" s="488"/>
      <c r="U39" s="488"/>
      <c r="V39" s="489"/>
      <c r="W39" s="563">
        <v>2014</v>
      </c>
      <c r="X39" s="491" t="s">
        <v>22</v>
      </c>
      <c r="Y39" s="445"/>
      <c r="Z39" s="445"/>
      <c r="AB39" s="564"/>
      <c r="AC39" s="488"/>
      <c r="AD39" s="488"/>
      <c r="AE39" s="565"/>
      <c r="AF39" s="566">
        <v>2014</v>
      </c>
      <c r="AG39" s="491" t="s">
        <v>22</v>
      </c>
      <c r="AH39" s="445"/>
      <c r="AI39" s="445"/>
    </row>
    <row r="40" spans="1:33" ht="12.75">
      <c r="A40" s="494">
        <v>1</v>
      </c>
      <c r="B40" s="496"/>
      <c r="C40" s="496"/>
      <c r="D40" s="497" t="s">
        <v>136</v>
      </c>
      <c r="E40" s="567"/>
      <c r="F40" s="289" t="b">
        <f>IF(E40&gt;34,5,IF(E40&gt;29,4,IF(E40&gt;24,3,IF(E40&gt;20,2,IF(E40&gt;1,1)))))</f>
        <v>0</v>
      </c>
      <c r="G40" s="442"/>
      <c r="H40" s="442"/>
      <c r="I40" s="532"/>
      <c r="J40" s="494">
        <v>1</v>
      </c>
      <c r="K40" s="496"/>
      <c r="L40" s="496"/>
      <c r="M40" s="497" t="s">
        <v>136</v>
      </c>
      <c r="N40" s="568"/>
      <c r="O40" s="289" t="b">
        <f>IF(N40&gt;64,5,IF(N40&gt;59,4,IF(N40&gt;54,3,IF(N40&gt;49,2,IF(N40&gt;1,1)))))</f>
        <v>0</v>
      </c>
      <c r="S40" s="494">
        <v>1</v>
      </c>
      <c r="T40" s="496"/>
      <c r="U40" s="496"/>
      <c r="V40" s="497" t="s">
        <v>136</v>
      </c>
      <c r="W40" s="569"/>
      <c r="X40" s="292" t="b">
        <f>IF(W40&gt;42,5,IF(W40&gt;32,4,IF(W40&gt;22,3,IF(W40&gt;13,2,IF(W40&gt;0,1)))))</f>
        <v>0</v>
      </c>
      <c r="AB40" s="494">
        <v>1</v>
      </c>
      <c r="AC40" s="496"/>
      <c r="AD40" s="496"/>
      <c r="AE40" s="497" t="s">
        <v>136</v>
      </c>
      <c r="AF40" s="570"/>
      <c r="AG40" s="292" t="b">
        <f>IF(AF40&gt;1149,5,IF(AF40&gt;1099,4,IF(AF40&gt;999,3,IF(AF40&gt;890,2,IF(AF40&gt;0,1)))))</f>
        <v>0</v>
      </c>
    </row>
    <row r="41" spans="1:33" ht="12.75">
      <c r="A41" s="500">
        <v>2</v>
      </c>
      <c r="B41" s="501"/>
      <c r="C41" s="501"/>
      <c r="D41" s="502" t="s">
        <v>136</v>
      </c>
      <c r="E41" s="571"/>
      <c r="F41" s="310" t="b">
        <f aca="true" t="shared" si="3" ref="F41:F59">IF(E41&gt;34,5,IF(E41&gt;29,4,IF(E41&gt;24,3,IF(E41&gt;20,2,IF(E41&gt;1,1)))))</f>
        <v>0</v>
      </c>
      <c r="G41" s="442"/>
      <c r="H41" s="442"/>
      <c r="I41" s="532"/>
      <c r="J41" s="500">
        <v>2</v>
      </c>
      <c r="K41" s="501"/>
      <c r="L41" s="501"/>
      <c r="M41" s="502" t="s">
        <v>136</v>
      </c>
      <c r="N41" s="572"/>
      <c r="O41" s="310" t="b">
        <f aca="true" t="shared" si="4" ref="O41:O59">IF(N41&gt;64,5,IF(N41&gt;59,4,IF(N41&gt;54,3,IF(N41&gt;49,2,IF(N41&gt;1,1)))))</f>
        <v>0</v>
      </c>
      <c r="S41" s="500">
        <v>2</v>
      </c>
      <c r="T41" s="501"/>
      <c r="U41" s="501"/>
      <c r="V41" s="502" t="s">
        <v>136</v>
      </c>
      <c r="W41" s="573"/>
      <c r="X41" s="313" t="b">
        <f aca="true" t="shared" si="5" ref="X41:X59">IF(W41&gt;42,5,IF(W41&gt;32,4,IF(W41&gt;22,3,IF(W41&gt;13,2,IF(W41&gt;0,1)))))</f>
        <v>0</v>
      </c>
      <c r="AB41" s="494">
        <v>2</v>
      </c>
      <c r="AC41" s="496"/>
      <c r="AD41" s="496"/>
      <c r="AE41" s="502" t="s">
        <v>136</v>
      </c>
      <c r="AF41" s="570"/>
      <c r="AG41" s="313" t="b">
        <f aca="true" t="shared" si="6" ref="AG41:AG59">IF(AF41&gt;1149,5,IF(AF41&gt;1099,4,IF(AF41&gt;999,3,IF(AF41&gt;890,2,IF(AF41&gt;0,1)))))</f>
        <v>0</v>
      </c>
    </row>
    <row r="42" spans="1:33" ht="12.75">
      <c r="A42" s="494">
        <v>3</v>
      </c>
      <c r="B42" s="501"/>
      <c r="C42" s="501"/>
      <c r="D42" s="502" t="s">
        <v>136</v>
      </c>
      <c r="E42" s="571"/>
      <c r="F42" s="310" t="b">
        <f t="shared" si="3"/>
        <v>0</v>
      </c>
      <c r="G42" s="442"/>
      <c r="H42" s="442"/>
      <c r="I42" s="532"/>
      <c r="J42" s="494">
        <v>3</v>
      </c>
      <c r="K42" s="501"/>
      <c r="L42" s="501"/>
      <c r="M42" s="502" t="s">
        <v>136</v>
      </c>
      <c r="N42" s="572"/>
      <c r="O42" s="310" t="b">
        <f t="shared" si="4"/>
        <v>0</v>
      </c>
      <c r="S42" s="494">
        <v>3</v>
      </c>
      <c r="T42" s="501"/>
      <c r="U42" s="501"/>
      <c r="V42" s="502" t="s">
        <v>136</v>
      </c>
      <c r="W42" s="573"/>
      <c r="X42" s="313" t="b">
        <f t="shared" si="5"/>
        <v>0</v>
      </c>
      <c r="AB42" s="494">
        <v>3</v>
      </c>
      <c r="AC42" s="496"/>
      <c r="AD42" s="496"/>
      <c r="AE42" s="502" t="s">
        <v>136</v>
      </c>
      <c r="AF42" s="570"/>
      <c r="AG42" s="313" t="b">
        <f t="shared" si="6"/>
        <v>0</v>
      </c>
    </row>
    <row r="43" spans="1:33" ht="12.75">
      <c r="A43" s="500">
        <v>4</v>
      </c>
      <c r="B43" s="501"/>
      <c r="C43" s="501"/>
      <c r="D43" s="502" t="s">
        <v>136</v>
      </c>
      <c r="E43" s="571"/>
      <c r="F43" s="310" t="b">
        <f t="shared" si="3"/>
        <v>0</v>
      </c>
      <c r="G43" s="442"/>
      <c r="H43" s="442"/>
      <c r="J43" s="500">
        <v>4</v>
      </c>
      <c r="K43" s="501"/>
      <c r="L43" s="501"/>
      <c r="M43" s="502" t="s">
        <v>136</v>
      </c>
      <c r="N43" s="572"/>
      <c r="O43" s="310" t="b">
        <f t="shared" si="4"/>
        <v>0</v>
      </c>
      <c r="S43" s="500">
        <v>4</v>
      </c>
      <c r="T43" s="501"/>
      <c r="U43" s="501"/>
      <c r="V43" s="502" t="s">
        <v>136</v>
      </c>
      <c r="W43" s="573"/>
      <c r="X43" s="313" t="b">
        <f t="shared" si="5"/>
        <v>0</v>
      </c>
      <c r="AB43" s="494">
        <v>4</v>
      </c>
      <c r="AC43" s="496"/>
      <c r="AD43" s="496"/>
      <c r="AE43" s="502" t="s">
        <v>136</v>
      </c>
      <c r="AF43" s="570"/>
      <c r="AG43" s="313" t="b">
        <f t="shared" si="6"/>
        <v>0</v>
      </c>
    </row>
    <row r="44" spans="1:33" ht="12.75">
      <c r="A44" s="494">
        <v>5</v>
      </c>
      <c r="B44" s="501"/>
      <c r="C44" s="501"/>
      <c r="D44" s="502" t="s">
        <v>136</v>
      </c>
      <c r="E44" s="571"/>
      <c r="F44" s="310" t="b">
        <f t="shared" si="3"/>
        <v>0</v>
      </c>
      <c r="G44" s="442"/>
      <c r="H44" s="442"/>
      <c r="J44" s="494">
        <v>5</v>
      </c>
      <c r="K44" s="501"/>
      <c r="L44" s="501"/>
      <c r="M44" s="502" t="s">
        <v>136</v>
      </c>
      <c r="N44" s="572"/>
      <c r="O44" s="310" t="b">
        <f t="shared" si="4"/>
        <v>0</v>
      </c>
      <c r="S44" s="494">
        <v>5</v>
      </c>
      <c r="T44" s="501"/>
      <c r="U44" s="501"/>
      <c r="V44" s="502" t="s">
        <v>136</v>
      </c>
      <c r="W44" s="573"/>
      <c r="X44" s="313" t="b">
        <f t="shared" si="5"/>
        <v>0</v>
      </c>
      <c r="AB44" s="494">
        <v>5</v>
      </c>
      <c r="AC44" s="496"/>
      <c r="AD44" s="496"/>
      <c r="AE44" s="502" t="s">
        <v>136</v>
      </c>
      <c r="AF44" s="570"/>
      <c r="AG44" s="313" t="b">
        <f t="shared" si="6"/>
        <v>0</v>
      </c>
    </row>
    <row r="45" spans="1:33" ht="12.75">
      <c r="A45" s="500">
        <v>6</v>
      </c>
      <c r="B45" s="501"/>
      <c r="C45" s="501"/>
      <c r="D45" s="502" t="s">
        <v>136</v>
      </c>
      <c r="E45" s="571"/>
      <c r="F45" s="310" t="b">
        <f t="shared" si="3"/>
        <v>0</v>
      </c>
      <c r="G45" s="442"/>
      <c r="H45" s="442"/>
      <c r="J45" s="500">
        <v>6</v>
      </c>
      <c r="K45" s="501"/>
      <c r="L45" s="501"/>
      <c r="M45" s="502" t="s">
        <v>136</v>
      </c>
      <c r="N45" s="572"/>
      <c r="O45" s="310" t="b">
        <f t="shared" si="4"/>
        <v>0</v>
      </c>
      <c r="S45" s="500">
        <v>6</v>
      </c>
      <c r="T45" s="501"/>
      <c r="U45" s="501"/>
      <c r="V45" s="502" t="s">
        <v>136</v>
      </c>
      <c r="W45" s="573"/>
      <c r="X45" s="313" t="b">
        <f t="shared" si="5"/>
        <v>0</v>
      </c>
      <c r="AB45" s="494">
        <v>6</v>
      </c>
      <c r="AC45" s="496"/>
      <c r="AD45" s="496"/>
      <c r="AE45" s="502" t="s">
        <v>136</v>
      </c>
      <c r="AF45" s="570"/>
      <c r="AG45" s="313" t="b">
        <f t="shared" si="6"/>
        <v>0</v>
      </c>
    </row>
    <row r="46" spans="1:33" ht="12.75">
      <c r="A46" s="494">
        <v>6</v>
      </c>
      <c r="B46" s="501"/>
      <c r="C46" s="501"/>
      <c r="D46" s="502" t="s">
        <v>136</v>
      </c>
      <c r="E46" s="571"/>
      <c r="F46" s="310" t="b">
        <f t="shared" si="3"/>
        <v>0</v>
      </c>
      <c r="G46" s="442"/>
      <c r="H46" s="442"/>
      <c r="J46" s="494">
        <v>6</v>
      </c>
      <c r="K46" s="501"/>
      <c r="L46" s="501"/>
      <c r="M46" s="502" t="s">
        <v>136</v>
      </c>
      <c r="N46" s="572"/>
      <c r="O46" s="310" t="b">
        <f t="shared" si="4"/>
        <v>0</v>
      </c>
      <c r="S46" s="494">
        <v>6</v>
      </c>
      <c r="T46" s="501"/>
      <c r="U46" s="501"/>
      <c r="V46" s="502" t="s">
        <v>136</v>
      </c>
      <c r="W46" s="573"/>
      <c r="X46" s="313" t="b">
        <f t="shared" si="5"/>
        <v>0</v>
      </c>
      <c r="AB46" s="494">
        <v>7</v>
      </c>
      <c r="AC46" s="496"/>
      <c r="AD46" s="496"/>
      <c r="AE46" s="502" t="s">
        <v>136</v>
      </c>
      <c r="AF46" s="570"/>
      <c r="AG46" s="313" t="b">
        <f t="shared" si="6"/>
        <v>0</v>
      </c>
    </row>
    <row r="47" spans="1:33" ht="12.75">
      <c r="A47" s="500">
        <v>8</v>
      </c>
      <c r="B47" s="501"/>
      <c r="C47" s="501"/>
      <c r="D47" s="502" t="s">
        <v>136</v>
      </c>
      <c r="E47" s="571"/>
      <c r="F47" s="310" t="b">
        <f t="shared" si="3"/>
        <v>0</v>
      </c>
      <c r="G47" s="442"/>
      <c r="H47" s="442"/>
      <c r="J47" s="500">
        <v>8</v>
      </c>
      <c r="K47" s="501"/>
      <c r="L47" s="501"/>
      <c r="M47" s="502" t="s">
        <v>136</v>
      </c>
      <c r="N47" s="572"/>
      <c r="O47" s="310" t="b">
        <f t="shared" si="4"/>
        <v>0</v>
      </c>
      <c r="S47" s="500">
        <v>8</v>
      </c>
      <c r="T47" s="501"/>
      <c r="U47" s="501"/>
      <c r="V47" s="502" t="s">
        <v>136</v>
      </c>
      <c r="W47" s="573"/>
      <c r="X47" s="313" t="b">
        <f t="shared" si="5"/>
        <v>0</v>
      </c>
      <c r="AB47" s="494">
        <v>8</v>
      </c>
      <c r="AC47" s="496"/>
      <c r="AD47" s="496"/>
      <c r="AE47" s="502" t="s">
        <v>136</v>
      </c>
      <c r="AF47" s="570"/>
      <c r="AG47" s="313" t="b">
        <f t="shared" si="6"/>
        <v>0</v>
      </c>
    </row>
    <row r="48" spans="1:33" ht="12.75">
      <c r="A48" s="494">
        <v>9</v>
      </c>
      <c r="B48" s="501"/>
      <c r="C48" s="501"/>
      <c r="D48" s="502" t="s">
        <v>136</v>
      </c>
      <c r="E48" s="571"/>
      <c r="F48" s="310" t="b">
        <f t="shared" si="3"/>
        <v>0</v>
      </c>
      <c r="G48" s="442"/>
      <c r="H48" s="442"/>
      <c r="J48" s="494">
        <v>9</v>
      </c>
      <c r="K48" s="501"/>
      <c r="L48" s="501"/>
      <c r="M48" s="502" t="s">
        <v>136</v>
      </c>
      <c r="N48" s="572"/>
      <c r="O48" s="310" t="b">
        <f t="shared" si="4"/>
        <v>0</v>
      </c>
      <c r="S48" s="494">
        <v>9</v>
      </c>
      <c r="T48" s="501"/>
      <c r="U48" s="501"/>
      <c r="V48" s="502" t="s">
        <v>136</v>
      </c>
      <c r="W48" s="573"/>
      <c r="X48" s="313" t="b">
        <f t="shared" si="5"/>
        <v>0</v>
      </c>
      <c r="AB48" s="494">
        <v>9</v>
      </c>
      <c r="AC48" s="496"/>
      <c r="AD48" s="496"/>
      <c r="AE48" s="502" t="s">
        <v>136</v>
      </c>
      <c r="AF48" s="570"/>
      <c r="AG48" s="313" t="b">
        <f t="shared" si="6"/>
        <v>0</v>
      </c>
    </row>
    <row r="49" spans="1:33" ht="12.75">
      <c r="A49" s="500">
        <v>10</v>
      </c>
      <c r="B49" s="501"/>
      <c r="C49" s="501"/>
      <c r="D49" s="502" t="s">
        <v>136</v>
      </c>
      <c r="E49" s="571"/>
      <c r="F49" s="310" t="b">
        <f t="shared" si="3"/>
        <v>0</v>
      </c>
      <c r="G49" s="442"/>
      <c r="H49" s="442"/>
      <c r="J49" s="500">
        <v>10</v>
      </c>
      <c r="K49" s="501"/>
      <c r="L49" s="501"/>
      <c r="M49" s="502" t="s">
        <v>136</v>
      </c>
      <c r="N49" s="572"/>
      <c r="O49" s="310" t="b">
        <f t="shared" si="4"/>
        <v>0</v>
      </c>
      <c r="S49" s="500">
        <v>10</v>
      </c>
      <c r="T49" s="501"/>
      <c r="U49" s="501"/>
      <c r="V49" s="502" t="s">
        <v>136</v>
      </c>
      <c r="W49" s="573"/>
      <c r="X49" s="313" t="b">
        <f t="shared" si="5"/>
        <v>0</v>
      </c>
      <c r="AB49" s="494">
        <v>10</v>
      </c>
      <c r="AC49" s="496"/>
      <c r="AD49" s="496"/>
      <c r="AE49" s="502" t="s">
        <v>136</v>
      </c>
      <c r="AF49" s="570"/>
      <c r="AG49" s="313" t="b">
        <f t="shared" si="6"/>
        <v>0</v>
      </c>
    </row>
    <row r="50" spans="1:33" ht="12.75">
      <c r="A50" s="494">
        <v>11</v>
      </c>
      <c r="B50" s="501"/>
      <c r="C50" s="501"/>
      <c r="D50" s="502" t="s">
        <v>136</v>
      </c>
      <c r="E50" s="571"/>
      <c r="F50" s="310" t="b">
        <f t="shared" si="3"/>
        <v>0</v>
      </c>
      <c r="G50" s="442"/>
      <c r="H50" s="442"/>
      <c r="J50" s="494">
        <v>11</v>
      </c>
      <c r="K50" s="501"/>
      <c r="L50" s="501"/>
      <c r="M50" s="502" t="s">
        <v>136</v>
      </c>
      <c r="N50" s="572"/>
      <c r="O50" s="310" t="b">
        <f t="shared" si="4"/>
        <v>0</v>
      </c>
      <c r="S50" s="494">
        <v>11</v>
      </c>
      <c r="T50" s="501"/>
      <c r="U50" s="501"/>
      <c r="V50" s="502" t="s">
        <v>136</v>
      </c>
      <c r="W50" s="573"/>
      <c r="X50" s="313" t="b">
        <f t="shared" si="5"/>
        <v>0</v>
      </c>
      <c r="AB50" s="494">
        <v>11</v>
      </c>
      <c r="AC50" s="496"/>
      <c r="AD50" s="496"/>
      <c r="AE50" s="502" t="s">
        <v>136</v>
      </c>
      <c r="AF50" s="570"/>
      <c r="AG50" s="313" t="b">
        <f t="shared" si="6"/>
        <v>0</v>
      </c>
    </row>
    <row r="51" spans="1:33" ht="12.75">
      <c r="A51" s="500">
        <v>12</v>
      </c>
      <c r="B51" s="501"/>
      <c r="C51" s="501"/>
      <c r="D51" s="502" t="s">
        <v>136</v>
      </c>
      <c r="E51" s="571"/>
      <c r="F51" s="310" t="b">
        <f t="shared" si="3"/>
        <v>0</v>
      </c>
      <c r="G51" s="442"/>
      <c r="H51" s="442"/>
      <c r="J51" s="500">
        <v>12</v>
      </c>
      <c r="K51" s="501"/>
      <c r="L51" s="501"/>
      <c r="M51" s="502" t="s">
        <v>136</v>
      </c>
      <c r="N51" s="572"/>
      <c r="O51" s="310" t="b">
        <f t="shared" si="4"/>
        <v>0</v>
      </c>
      <c r="S51" s="500">
        <v>12</v>
      </c>
      <c r="T51" s="501"/>
      <c r="U51" s="501"/>
      <c r="V51" s="502" t="s">
        <v>136</v>
      </c>
      <c r="W51" s="573"/>
      <c r="X51" s="313" t="b">
        <f t="shared" si="5"/>
        <v>0</v>
      </c>
      <c r="AB51" s="494">
        <v>12</v>
      </c>
      <c r="AC51" s="496"/>
      <c r="AD51" s="496"/>
      <c r="AE51" s="502" t="s">
        <v>136</v>
      </c>
      <c r="AF51" s="570"/>
      <c r="AG51" s="313" t="b">
        <f t="shared" si="6"/>
        <v>0</v>
      </c>
    </row>
    <row r="52" spans="1:33" ht="12.75">
      <c r="A52" s="494">
        <v>13</v>
      </c>
      <c r="B52" s="505"/>
      <c r="C52" s="505"/>
      <c r="D52" s="502" t="s">
        <v>136</v>
      </c>
      <c r="E52" s="574"/>
      <c r="F52" s="310" t="b">
        <f t="shared" si="3"/>
        <v>0</v>
      </c>
      <c r="G52" s="442"/>
      <c r="H52" s="442"/>
      <c r="J52" s="494">
        <v>13</v>
      </c>
      <c r="K52" s="505"/>
      <c r="L52" s="505"/>
      <c r="M52" s="502" t="s">
        <v>136</v>
      </c>
      <c r="N52" s="575"/>
      <c r="O52" s="310" t="b">
        <f t="shared" si="4"/>
        <v>0</v>
      </c>
      <c r="S52" s="500">
        <v>13</v>
      </c>
      <c r="T52" s="505"/>
      <c r="U52" s="505"/>
      <c r="V52" s="502" t="s">
        <v>136</v>
      </c>
      <c r="W52" s="576"/>
      <c r="X52" s="313" t="b">
        <f t="shared" si="5"/>
        <v>0</v>
      </c>
      <c r="AB52" s="494">
        <v>13</v>
      </c>
      <c r="AC52" s="496"/>
      <c r="AD52" s="496"/>
      <c r="AE52" s="502" t="s">
        <v>136</v>
      </c>
      <c r="AF52" s="570"/>
      <c r="AG52" s="313" t="b">
        <f t="shared" si="6"/>
        <v>0</v>
      </c>
    </row>
    <row r="53" spans="1:33" ht="12.75">
      <c r="A53" s="500">
        <v>14</v>
      </c>
      <c r="B53" s="505"/>
      <c r="C53" s="505"/>
      <c r="D53" s="502" t="s">
        <v>136</v>
      </c>
      <c r="E53" s="574"/>
      <c r="F53" s="310" t="b">
        <f t="shared" si="3"/>
        <v>0</v>
      </c>
      <c r="G53" s="442"/>
      <c r="H53" s="442"/>
      <c r="J53" s="500">
        <v>14</v>
      </c>
      <c r="K53" s="505"/>
      <c r="L53" s="505"/>
      <c r="M53" s="502" t="s">
        <v>136</v>
      </c>
      <c r="N53" s="575"/>
      <c r="O53" s="310" t="b">
        <f t="shared" si="4"/>
        <v>0</v>
      </c>
      <c r="S53" s="494">
        <v>14</v>
      </c>
      <c r="T53" s="505"/>
      <c r="U53" s="505"/>
      <c r="V53" s="502" t="s">
        <v>136</v>
      </c>
      <c r="W53" s="576"/>
      <c r="X53" s="313" t="b">
        <f t="shared" si="5"/>
        <v>0</v>
      </c>
      <c r="AB53" s="494">
        <v>14</v>
      </c>
      <c r="AC53" s="496"/>
      <c r="AD53" s="496"/>
      <c r="AE53" s="502" t="s">
        <v>136</v>
      </c>
      <c r="AF53" s="570"/>
      <c r="AG53" s="313" t="b">
        <f t="shared" si="6"/>
        <v>0</v>
      </c>
    </row>
    <row r="54" spans="1:33" ht="12.75">
      <c r="A54" s="494">
        <v>15</v>
      </c>
      <c r="B54" s="505"/>
      <c r="C54" s="505"/>
      <c r="D54" s="502" t="s">
        <v>136</v>
      </c>
      <c r="E54" s="574"/>
      <c r="F54" s="310" t="b">
        <f t="shared" si="3"/>
        <v>0</v>
      </c>
      <c r="G54" s="442"/>
      <c r="H54" s="442"/>
      <c r="J54" s="494">
        <v>15</v>
      </c>
      <c r="K54" s="505"/>
      <c r="L54" s="505"/>
      <c r="M54" s="502" t="s">
        <v>136</v>
      </c>
      <c r="N54" s="575"/>
      <c r="O54" s="310" t="b">
        <f t="shared" si="4"/>
        <v>0</v>
      </c>
      <c r="S54" s="500">
        <v>15</v>
      </c>
      <c r="T54" s="505"/>
      <c r="U54" s="505"/>
      <c r="V54" s="502" t="s">
        <v>136</v>
      </c>
      <c r="W54" s="576"/>
      <c r="X54" s="313" t="b">
        <f t="shared" si="5"/>
        <v>0</v>
      </c>
      <c r="AB54" s="494">
        <v>15</v>
      </c>
      <c r="AC54" s="496"/>
      <c r="AD54" s="496"/>
      <c r="AE54" s="502" t="s">
        <v>136</v>
      </c>
      <c r="AF54" s="570"/>
      <c r="AG54" s="313" t="b">
        <f t="shared" si="6"/>
        <v>0</v>
      </c>
    </row>
    <row r="55" spans="1:33" ht="12.75">
      <c r="A55" s="500">
        <v>16</v>
      </c>
      <c r="B55" s="505"/>
      <c r="C55" s="505"/>
      <c r="D55" s="502" t="s">
        <v>136</v>
      </c>
      <c r="E55" s="574"/>
      <c r="F55" s="310" t="b">
        <f t="shared" si="3"/>
        <v>0</v>
      </c>
      <c r="G55" s="442"/>
      <c r="H55" s="442"/>
      <c r="J55" s="500">
        <v>16</v>
      </c>
      <c r="K55" s="505"/>
      <c r="L55" s="505"/>
      <c r="M55" s="502" t="s">
        <v>136</v>
      </c>
      <c r="N55" s="575"/>
      <c r="O55" s="310" t="b">
        <f t="shared" si="4"/>
        <v>0</v>
      </c>
      <c r="S55" s="500">
        <v>16</v>
      </c>
      <c r="T55" s="505"/>
      <c r="U55" s="505"/>
      <c r="V55" s="502" t="s">
        <v>136</v>
      </c>
      <c r="W55" s="576"/>
      <c r="X55" s="313" t="b">
        <f t="shared" si="5"/>
        <v>0</v>
      </c>
      <c r="AB55" s="494">
        <v>16</v>
      </c>
      <c r="AC55" s="496"/>
      <c r="AD55" s="496"/>
      <c r="AE55" s="502" t="s">
        <v>136</v>
      </c>
      <c r="AF55" s="570"/>
      <c r="AG55" s="313" t="b">
        <f t="shared" si="6"/>
        <v>0</v>
      </c>
    </row>
    <row r="56" spans="1:33" ht="12.75">
      <c r="A56" s="500">
        <v>16</v>
      </c>
      <c r="B56" s="505"/>
      <c r="C56" s="505"/>
      <c r="D56" s="502" t="s">
        <v>136</v>
      </c>
      <c r="E56" s="574"/>
      <c r="F56" s="310" t="b">
        <f t="shared" si="3"/>
        <v>0</v>
      </c>
      <c r="G56" s="442"/>
      <c r="H56" s="442"/>
      <c r="J56" s="500">
        <v>16</v>
      </c>
      <c r="K56" s="505"/>
      <c r="L56" s="505"/>
      <c r="M56" s="502" t="s">
        <v>136</v>
      </c>
      <c r="N56" s="575"/>
      <c r="O56" s="310" t="b">
        <f t="shared" si="4"/>
        <v>0</v>
      </c>
      <c r="S56" s="500">
        <v>16</v>
      </c>
      <c r="T56" s="505"/>
      <c r="U56" s="505"/>
      <c r="V56" s="502" t="s">
        <v>136</v>
      </c>
      <c r="W56" s="576"/>
      <c r="X56" s="313" t="b">
        <f t="shared" si="5"/>
        <v>0</v>
      </c>
      <c r="AB56" s="494">
        <v>17</v>
      </c>
      <c r="AC56" s="496"/>
      <c r="AD56" s="496"/>
      <c r="AE56" s="502" t="s">
        <v>136</v>
      </c>
      <c r="AF56" s="570"/>
      <c r="AG56" s="313" t="b">
        <f t="shared" si="6"/>
        <v>0</v>
      </c>
    </row>
    <row r="57" spans="1:33" ht="12.75">
      <c r="A57" s="500">
        <v>18</v>
      </c>
      <c r="B57" s="505"/>
      <c r="C57" s="505"/>
      <c r="D57" s="502" t="s">
        <v>136</v>
      </c>
      <c r="E57" s="574"/>
      <c r="F57" s="310" t="b">
        <f t="shared" si="3"/>
        <v>0</v>
      </c>
      <c r="G57" s="442"/>
      <c r="H57" s="442"/>
      <c r="J57" s="500">
        <v>18</v>
      </c>
      <c r="K57" s="505"/>
      <c r="L57" s="505"/>
      <c r="M57" s="502" t="s">
        <v>136</v>
      </c>
      <c r="N57" s="575"/>
      <c r="O57" s="310" t="b">
        <f t="shared" si="4"/>
        <v>0</v>
      </c>
      <c r="S57" s="500">
        <v>18</v>
      </c>
      <c r="T57" s="505"/>
      <c r="U57" s="505"/>
      <c r="V57" s="502" t="s">
        <v>136</v>
      </c>
      <c r="W57" s="576"/>
      <c r="X57" s="313" t="b">
        <f t="shared" si="5"/>
        <v>0</v>
      </c>
      <c r="AB57" s="494">
        <v>18</v>
      </c>
      <c r="AC57" s="496"/>
      <c r="AD57" s="496"/>
      <c r="AE57" s="502" t="s">
        <v>136</v>
      </c>
      <c r="AF57" s="570"/>
      <c r="AG57" s="313" t="b">
        <f t="shared" si="6"/>
        <v>0</v>
      </c>
    </row>
    <row r="58" spans="1:33" ht="12.75">
      <c r="A58" s="500">
        <v>19</v>
      </c>
      <c r="B58" s="505"/>
      <c r="C58" s="505"/>
      <c r="D58" s="502" t="s">
        <v>136</v>
      </c>
      <c r="E58" s="574"/>
      <c r="F58" s="310" t="b">
        <f t="shared" si="3"/>
        <v>0</v>
      </c>
      <c r="G58" s="442"/>
      <c r="H58" s="442"/>
      <c r="J58" s="500">
        <v>19</v>
      </c>
      <c r="K58" s="505"/>
      <c r="L58" s="505"/>
      <c r="M58" s="502" t="s">
        <v>136</v>
      </c>
      <c r="N58" s="575"/>
      <c r="O58" s="310" t="b">
        <f t="shared" si="4"/>
        <v>0</v>
      </c>
      <c r="S58" s="500">
        <v>19</v>
      </c>
      <c r="T58" s="505"/>
      <c r="U58" s="505"/>
      <c r="V58" s="502" t="s">
        <v>136</v>
      </c>
      <c r="W58" s="576"/>
      <c r="X58" s="313" t="b">
        <f t="shared" si="5"/>
        <v>0</v>
      </c>
      <c r="AB58" s="494">
        <v>19</v>
      </c>
      <c r="AC58" s="496"/>
      <c r="AD58" s="496"/>
      <c r="AE58" s="502" t="s">
        <v>136</v>
      </c>
      <c r="AF58" s="570"/>
      <c r="AG58" s="313" t="b">
        <f t="shared" si="6"/>
        <v>0</v>
      </c>
    </row>
    <row r="59" spans="1:33" ht="13.5" thickBot="1">
      <c r="A59" s="511">
        <v>20</v>
      </c>
      <c r="B59" s="512"/>
      <c r="C59" s="512"/>
      <c r="D59" s="513" t="s">
        <v>136</v>
      </c>
      <c r="E59" s="577"/>
      <c r="F59" s="332" t="b">
        <f t="shared" si="3"/>
        <v>0</v>
      </c>
      <c r="G59" s="442"/>
      <c r="H59" s="442"/>
      <c r="J59" s="511">
        <v>20</v>
      </c>
      <c r="K59" s="512"/>
      <c r="L59" s="512"/>
      <c r="M59" s="513" t="s">
        <v>136</v>
      </c>
      <c r="N59" s="578"/>
      <c r="O59" s="332" t="b">
        <f t="shared" si="4"/>
        <v>0</v>
      </c>
      <c r="P59" s="523"/>
      <c r="S59" s="511">
        <v>20</v>
      </c>
      <c r="T59" s="512"/>
      <c r="U59" s="512"/>
      <c r="V59" s="513" t="s">
        <v>136</v>
      </c>
      <c r="W59" s="579"/>
      <c r="X59" s="335" t="b">
        <f t="shared" si="5"/>
        <v>0</v>
      </c>
      <c r="AB59" s="511">
        <v>20</v>
      </c>
      <c r="AC59" s="512"/>
      <c r="AD59" s="512"/>
      <c r="AE59" s="513" t="s">
        <v>136</v>
      </c>
      <c r="AF59" s="580"/>
      <c r="AG59" s="335" t="b">
        <f t="shared" si="6"/>
        <v>0</v>
      </c>
    </row>
    <row r="60" spans="1:33" ht="12.75">
      <c r="A60" s="518"/>
      <c r="B60" s="518"/>
      <c r="C60" s="518"/>
      <c r="D60" s="519"/>
      <c r="E60" s="520"/>
      <c r="F60" s="521"/>
      <c r="G60" s="522"/>
      <c r="H60" s="522"/>
      <c r="J60" s="518"/>
      <c r="K60" s="518"/>
      <c r="L60" s="518"/>
      <c r="M60" s="519"/>
      <c r="N60" s="520"/>
      <c r="O60" s="521"/>
      <c r="P60" s="522"/>
      <c r="Q60" s="522"/>
      <c r="S60" s="518"/>
      <c r="T60" s="518"/>
      <c r="U60" s="518"/>
      <c r="V60" s="519"/>
      <c r="W60" s="520"/>
      <c r="X60" s="521"/>
      <c r="Y60" s="522"/>
      <c r="Z60" s="522"/>
      <c r="AB60" s="581"/>
      <c r="AC60" s="509"/>
      <c r="AD60" s="509"/>
      <c r="AE60" s="509"/>
      <c r="AF60" s="520"/>
      <c r="AG60" s="521"/>
    </row>
    <row r="61" spans="1:33" ht="12.75">
      <c r="A61" s="524"/>
      <c r="B61" s="524"/>
      <c r="C61" s="524"/>
      <c r="D61" s="525"/>
      <c r="E61" s="526" t="s">
        <v>124</v>
      </c>
      <c r="F61" s="527"/>
      <c r="G61" s="412"/>
      <c r="H61" s="412"/>
      <c r="J61" s="524"/>
      <c r="K61" s="524"/>
      <c r="L61" s="524"/>
      <c r="M61" s="525"/>
      <c r="N61" s="526" t="s">
        <v>125</v>
      </c>
      <c r="O61" s="527"/>
      <c r="P61" s="412"/>
      <c r="Q61" s="412"/>
      <c r="S61" s="524"/>
      <c r="T61" s="524"/>
      <c r="U61" s="524"/>
      <c r="V61" s="525"/>
      <c r="W61" s="526" t="s">
        <v>126</v>
      </c>
      <c r="X61" s="527"/>
      <c r="Y61" s="412"/>
      <c r="Z61" s="412"/>
      <c r="AB61" s="581"/>
      <c r="AC61" s="509"/>
      <c r="AD61" s="509"/>
      <c r="AE61" s="509"/>
      <c r="AF61" s="529" t="s">
        <v>149</v>
      </c>
      <c r="AG61" s="531"/>
    </row>
    <row r="62" spans="28:35" ht="12.75">
      <c r="AB62" s="518"/>
      <c r="AC62" s="518"/>
      <c r="AD62" s="518"/>
      <c r="AE62" s="519"/>
      <c r="AF62" s="442"/>
      <c r="AH62" s="522"/>
      <c r="AI62" s="522"/>
    </row>
    <row r="63" spans="28:35" ht="12.75">
      <c r="AB63" s="524"/>
      <c r="AC63" s="524"/>
      <c r="AD63" s="524"/>
      <c r="AE63" s="525"/>
      <c r="AF63" s="442"/>
      <c r="AH63" s="412"/>
      <c r="AI63" s="412"/>
    </row>
    <row r="123" spans="28:35" ht="12.75">
      <c r="AB123" s="523"/>
      <c r="AC123" s="523"/>
      <c r="AD123" s="523"/>
      <c r="AE123" s="523"/>
      <c r="AF123" s="523"/>
      <c r="AG123" s="523"/>
      <c r="AH123" s="523"/>
      <c r="AI123" s="523"/>
    </row>
    <row r="136" spans="28:35" ht="12.75">
      <c r="AB136" s="523"/>
      <c r="AC136" s="523"/>
      <c r="AD136" s="523"/>
      <c r="AE136" s="523"/>
      <c r="AF136" s="582"/>
      <c r="AG136" s="523"/>
      <c r="AH136" s="523"/>
      <c r="AI136" s="523"/>
    </row>
    <row r="162" spans="19:26" ht="12.75">
      <c r="S162" s="523"/>
      <c r="T162" s="523"/>
      <c r="U162" s="523"/>
      <c r="V162" s="523"/>
      <c r="W162" s="582"/>
      <c r="X162" s="523"/>
      <c r="Y162" s="523"/>
      <c r="Z162" s="523"/>
    </row>
    <row r="179" spans="1:35" s="523" customFormat="1" ht="12.75">
      <c r="A179" s="442"/>
      <c r="B179" s="442"/>
      <c r="C179" s="442"/>
      <c r="D179" s="443"/>
      <c r="E179" s="444"/>
      <c r="F179" s="444"/>
      <c r="G179" s="444"/>
      <c r="H179" s="444"/>
      <c r="I179" s="444"/>
      <c r="N179" s="582"/>
      <c r="S179" s="442"/>
      <c r="T179" s="442"/>
      <c r="U179" s="442"/>
      <c r="V179" s="442"/>
      <c r="W179" s="445"/>
      <c r="X179" s="442"/>
      <c r="Y179" s="442"/>
      <c r="Z179" s="442"/>
      <c r="AB179" s="442"/>
      <c r="AC179" s="442"/>
      <c r="AD179" s="442"/>
      <c r="AE179" s="442"/>
      <c r="AF179" s="445"/>
      <c r="AG179" s="442"/>
      <c r="AH179" s="442"/>
      <c r="AI179" s="442"/>
    </row>
  </sheetData>
  <sheetProtection password="CE9A" sheet="1" objects="1" scenarios="1"/>
  <mergeCells count="41">
    <mergeCell ref="AF61:AG61"/>
    <mergeCell ref="AB37:AB39"/>
    <mergeCell ref="AC37:AC38"/>
    <mergeCell ref="AE37:AE39"/>
    <mergeCell ref="AF37:AI37"/>
    <mergeCell ref="AF38:AI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442" customWidth="1"/>
    <col min="2" max="2" width="14.7109375" style="442" customWidth="1"/>
    <col min="3" max="3" width="3.7109375" style="442" customWidth="1"/>
    <col min="4" max="4" width="3.7109375" style="443" customWidth="1"/>
    <col min="5" max="5" width="4.7109375" style="444" customWidth="1"/>
    <col min="6" max="6" width="3.7109375" style="444" customWidth="1"/>
    <col min="7" max="9" width="2.7109375" style="444" customWidth="1"/>
    <col min="10" max="10" width="3.28125" style="442" customWidth="1"/>
    <col min="11" max="11" width="14.8515625" style="442" customWidth="1"/>
    <col min="12" max="13" width="3.7109375" style="442" customWidth="1"/>
    <col min="14" max="14" width="4.7109375" style="445" customWidth="1"/>
    <col min="15" max="15" width="3.7109375" style="442" customWidth="1"/>
    <col min="16" max="18" width="2.7109375" style="442" customWidth="1"/>
    <col min="19" max="19" width="3.140625" style="442" customWidth="1"/>
    <col min="20" max="20" width="14.7109375" style="442" customWidth="1"/>
    <col min="21" max="21" width="3.7109375" style="442" customWidth="1"/>
    <col min="22" max="22" width="3.57421875" style="442" customWidth="1"/>
    <col min="23" max="23" width="4.7109375" style="445" customWidth="1"/>
    <col min="24" max="24" width="3.7109375" style="442" customWidth="1"/>
    <col min="25" max="27" width="2.7109375" style="442" customWidth="1"/>
    <col min="28" max="28" width="3.140625" style="442" customWidth="1"/>
    <col min="29" max="29" width="14.7109375" style="442" customWidth="1"/>
    <col min="30" max="30" width="3.7109375" style="442" customWidth="1"/>
    <col min="31" max="31" width="3.57421875" style="442" customWidth="1"/>
    <col min="32" max="32" width="4.7109375" style="445" customWidth="1"/>
    <col min="33" max="33" width="3.7109375" style="442" customWidth="1"/>
    <col min="34" max="35" width="2.7109375" style="442" customWidth="1"/>
    <col min="36" max="16384" width="9.140625" style="442" customWidth="1"/>
  </cols>
  <sheetData>
    <row r="1" spans="2:24" s="438" customFormat="1" ht="15">
      <c r="B1" s="439" t="s">
        <v>146</v>
      </c>
      <c r="C1" s="439"/>
      <c r="D1" s="439"/>
      <c r="E1" s="440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</row>
    <row r="2" spans="3:4" ht="12.75">
      <c r="C2" s="443"/>
      <c r="D2" s="444"/>
    </row>
    <row r="3" spans="2:9" ht="12.75">
      <c r="B3" s="446" t="s">
        <v>118</v>
      </c>
      <c r="C3" s="447"/>
      <c r="D3" s="448"/>
      <c r="E3" s="448"/>
      <c r="F3" s="448"/>
      <c r="G3" s="448"/>
      <c r="H3" s="448"/>
      <c r="I3" s="448"/>
    </row>
    <row r="4" spans="2:4" ht="15" customHeight="1">
      <c r="B4" s="449"/>
      <c r="C4" s="443"/>
      <c r="D4" s="444"/>
    </row>
    <row r="5" spans="2:32" s="450" customFormat="1" ht="12.75" customHeight="1">
      <c r="B5" s="451" t="s">
        <v>161</v>
      </c>
      <c r="D5" s="452"/>
      <c r="E5" s="452"/>
      <c r="F5" s="452"/>
      <c r="G5" s="452"/>
      <c r="H5" s="453"/>
      <c r="I5" s="454"/>
      <c r="J5" s="455" t="s">
        <v>119</v>
      </c>
      <c r="K5" s="456"/>
      <c r="N5" s="457"/>
      <c r="O5" s="458" t="s">
        <v>143</v>
      </c>
      <c r="P5" s="458"/>
      <c r="Q5" s="458"/>
      <c r="R5" s="458"/>
      <c r="S5" s="458"/>
      <c r="T5" s="458"/>
      <c r="W5" s="457"/>
      <c r="AF5" s="457"/>
    </row>
    <row r="6" spans="2:4" ht="12.75" customHeight="1">
      <c r="B6" s="451"/>
      <c r="C6" s="443"/>
      <c r="D6" s="444"/>
    </row>
    <row r="7" spans="1:24" ht="12.75" customHeight="1">
      <c r="A7" s="459">
        <v>1</v>
      </c>
      <c r="B7" s="459">
        <v>2</v>
      </c>
      <c r="C7" s="459"/>
      <c r="D7" s="459">
        <v>3</v>
      </c>
      <c r="E7" s="459"/>
      <c r="F7" s="459">
        <v>4</v>
      </c>
      <c r="G7" s="459"/>
      <c r="H7" s="459"/>
      <c r="I7" s="442"/>
      <c r="J7" s="459">
        <v>1</v>
      </c>
      <c r="K7" s="459">
        <v>2</v>
      </c>
      <c r="L7" s="459"/>
      <c r="M7" s="459">
        <v>3</v>
      </c>
      <c r="N7" s="459"/>
      <c r="O7" s="459">
        <v>4</v>
      </c>
      <c r="S7" s="459">
        <v>1</v>
      </c>
      <c r="T7" s="459">
        <v>2</v>
      </c>
      <c r="U7" s="459"/>
      <c r="V7" s="459">
        <v>3</v>
      </c>
      <c r="W7" s="459"/>
      <c r="X7" s="459">
        <v>4</v>
      </c>
    </row>
    <row r="8" spans="4:9" ht="13.5" customHeight="1" thickBot="1">
      <c r="D8" s="442"/>
      <c r="E8" s="442"/>
      <c r="F8" s="442"/>
      <c r="G8" s="442"/>
      <c r="H8" s="442"/>
      <c r="I8" s="442"/>
    </row>
    <row r="9" spans="1:26" ht="12.75" customHeight="1">
      <c r="A9" s="460" t="s">
        <v>2</v>
      </c>
      <c r="B9" s="461" t="s">
        <v>3</v>
      </c>
      <c r="C9" s="462"/>
      <c r="D9" s="463" t="s">
        <v>4</v>
      </c>
      <c r="E9" s="464" t="s">
        <v>7</v>
      </c>
      <c r="F9" s="465"/>
      <c r="G9" s="465"/>
      <c r="H9" s="466"/>
      <c r="I9" s="442"/>
      <c r="J9" s="460" t="s">
        <v>2</v>
      </c>
      <c r="K9" s="461" t="s">
        <v>3</v>
      </c>
      <c r="L9" s="462"/>
      <c r="M9" s="463" t="s">
        <v>4</v>
      </c>
      <c r="N9" s="467" t="s">
        <v>120</v>
      </c>
      <c r="O9" s="468"/>
      <c r="P9" s="468"/>
      <c r="Q9" s="469"/>
      <c r="S9" s="460" t="s">
        <v>2</v>
      </c>
      <c r="T9" s="461" t="s">
        <v>3</v>
      </c>
      <c r="U9" s="462"/>
      <c r="V9" s="463" t="s">
        <v>4</v>
      </c>
      <c r="W9" s="470" t="s">
        <v>8</v>
      </c>
      <c r="X9" s="471"/>
      <c r="Y9" s="471"/>
      <c r="Z9" s="472"/>
    </row>
    <row r="10" spans="1:26" s="480" customFormat="1" ht="13.5" thickBot="1">
      <c r="A10" s="473"/>
      <c r="B10" s="474"/>
      <c r="C10" s="475"/>
      <c r="D10" s="476"/>
      <c r="E10" s="477" t="s">
        <v>14</v>
      </c>
      <c r="F10" s="478"/>
      <c r="G10" s="478"/>
      <c r="H10" s="479"/>
      <c r="J10" s="473"/>
      <c r="K10" s="474"/>
      <c r="L10" s="475"/>
      <c r="M10" s="476"/>
      <c r="N10" s="481" t="s">
        <v>15</v>
      </c>
      <c r="O10" s="482"/>
      <c r="P10" s="482"/>
      <c r="Q10" s="483"/>
      <c r="S10" s="473"/>
      <c r="T10" s="474"/>
      <c r="U10" s="475"/>
      <c r="V10" s="476"/>
      <c r="W10" s="484" t="s">
        <v>16</v>
      </c>
      <c r="X10" s="485"/>
      <c r="Y10" s="485"/>
      <c r="Z10" s="486"/>
    </row>
    <row r="11" spans="1:24" s="445" customFormat="1" ht="15.75" thickBot="1">
      <c r="A11" s="487"/>
      <c r="B11" s="488"/>
      <c r="C11" s="488"/>
      <c r="D11" s="489"/>
      <c r="E11" s="490">
        <v>2014</v>
      </c>
      <c r="F11" s="491" t="s">
        <v>22</v>
      </c>
      <c r="J11" s="487"/>
      <c r="K11" s="488"/>
      <c r="L11" s="488"/>
      <c r="M11" s="489"/>
      <c r="N11" s="492">
        <v>2014</v>
      </c>
      <c r="O11" s="491" t="s">
        <v>22</v>
      </c>
      <c r="S11" s="487"/>
      <c r="T11" s="488"/>
      <c r="U11" s="488"/>
      <c r="V11" s="489"/>
      <c r="W11" s="493">
        <v>2014</v>
      </c>
      <c r="X11" s="491" t="s">
        <v>22</v>
      </c>
    </row>
    <row r="12" spans="1:24" ht="12.75">
      <c r="A12" s="494">
        <v>1</v>
      </c>
      <c r="B12" s="496"/>
      <c r="C12" s="496"/>
      <c r="D12" s="497" t="s">
        <v>139</v>
      </c>
      <c r="E12" s="583"/>
      <c r="F12" s="499" t="b">
        <f aca="true" t="shared" si="0" ref="F12:F31">IF(E12&gt;27,5,IF(E12&gt;25,4,IF(E12&gt;23,3,IF(E12&gt;19,2,IF(E12&gt;1,1)))))</f>
        <v>0</v>
      </c>
      <c r="G12" s="442"/>
      <c r="H12" s="442"/>
      <c r="I12" s="442"/>
      <c r="J12" s="494">
        <v>1</v>
      </c>
      <c r="K12" s="496"/>
      <c r="L12" s="496"/>
      <c r="M12" s="497" t="s">
        <v>139</v>
      </c>
      <c r="N12" s="604"/>
      <c r="O12" s="286" t="b">
        <f>IF(N12&gt;174,5,IF(N12&gt;164,4,IF(N12&gt;154,3,IF(N12&gt;144,2,IF(N12&gt;1,1)))))</f>
        <v>0</v>
      </c>
      <c r="S12" s="494">
        <v>1</v>
      </c>
      <c r="T12" s="496"/>
      <c r="U12" s="496"/>
      <c r="V12" s="497" t="s">
        <v>139</v>
      </c>
      <c r="W12" s="607"/>
      <c r="X12" s="286" t="str">
        <f>IF(W12&lt;1,"#",IF(W12&lt;18.5,5,IF(W12&lt;20.5,4,IF(W12&lt;22.5,3,IF(W12&lt;26.1,2,IF(W12&lt;100,1))))))</f>
        <v>#</v>
      </c>
    </row>
    <row r="13" spans="1:24" ht="12.75">
      <c r="A13" s="500">
        <v>2</v>
      </c>
      <c r="B13" s="501"/>
      <c r="C13" s="501"/>
      <c r="D13" s="502" t="s">
        <v>139</v>
      </c>
      <c r="E13" s="503"/>
      <c r="F13" s="499" t="b">
        <f t="shared" si="0"/>
        <v>0</v>
      </c>
      <c r="G13" s="442"/>
      <c r="H13" s="442"/>
      <c r="I13" s="442"/>
      <c r="J13" s="494">
        <v>2</v>
      </c>
      <c r="K13" s="496"/>
      <c r="L13" s="496"/>
      <c r="M13" s="502" t="s">
        <v>139</v>
      </c>
      <c r="N13" s="605"/>
      <c r="O13" s="307" t="b">
        <f aca="true" t="shared" si="1" ref="O13:O31">IF(N13&gt;174,5,IF(N13&gt;164,4,IF(N13&gt;154,3,IF(N13&gt;144,2,IF(N13&gt;1,1)))))</f>
        <v>0</v>
      </c>
      <c r="S13" s="494">
        <v>2</v>
      </c>
      <c r="T13" s="496"/>
      <c r="U13" s="496"/>
      <c r="V13" s="502" t="s">
        <v>139</v>
      </c>
      <c r="W13" s="504"/>
      <c r="X13" s="307" t="str">
        <f aca="true" t="shared" si="2" ref="X13:X31">IF(W13&lt;1,"#",IF(W13&lt;18.5,5,IF(W13&lt;20.5,4,IF(W13&lt;22.5,3,IF(W13&lt;26.1,2,IF(W13&lt;100,1))))))</f>
        <v>#</v>
      </c>
    </row>
    <row r="14" spans="1:24" ht="12.75">
      <c r="A14" s="494">
        <v>3</v>
      </c>
      <c r="B14" s="501"/>
      <c r="C14" s="501"/>
      <c r="D14" s="502" t="s">
        <v>139</v>
      </c>
      <c r="E14" s="503"/>
      <c r="F14" s="499" t="b">
        <f t="shared" si="0"/>
        <v>0</v>
      </c>
      <c r="G14" s="442"/>
      <c r="H14" s="442"/>
      <c r="I14" s="442"/>
      <c r="J14" s="494">
        <v>3</v>
      </c>
      <c r="K14" s="496"/>
      <c r="L14" s="496"/>
      <c r="M14" s="502" t="s">
        <v>139</v>
      </c>
      <c r="N14" s="605"/>
      <c r="O14" s="307" t="b">
        <f t="shared" si="1"/>
        <v>0</v>
      </c>
      <c r="S14" s="494">
        <v>3</v>
      </c>
      <c r="T14" s="496"/>
      <c r="U14" s="496"/>
      <c r="V14" s="502" t="s">
        <v>139</v>
      </c>
      <c r="W14" s="504"/>
      <c r="X14" s="307" t="str">
        <f t="shared" si="2"/>
        <v>#</v>
      </c>
    </row>
    <row r="15" spans="1:24" ht="12.75">
      <c r="A15" s="500">
        <v>4</v>
      </c>
      <c r="B15" s="501"/>
      <c r="C15" s="501"/>
      <c r="D15" s="502" t="s">
        <v>139</v>
      </c>
      <c r="E15" s="503"/>
      <c r="F15" s="499" t="b">
        <f t="shared" si="0"/>
        <v>0</v>
      </c>
      <c r="G15" s="442"/>
      <c r="H15" s="442"/>
      <c r="I15" s="442"/>
      <c r="J15" s="494">
        <v>4</v>
      </c>
      <c r="K15" s="496"/>
      <c r="L15" s="496"/>
      <c r="M15" s="502" t="s">
        <v>139</v>
      </c>
      <c r="N15" s="605"/>
      <c r="O15" s="307" t="b">
        <f t="shared" si="1"/>
        <v>0</v>
      </c>
      <c r="S15" s="494">
        <v>4</v>
      </c>
      <c r="T15" s="496"/>
      <c r="U15" s="496"/>
      <c r="V15" s="502" t="s">
        <v>139</v>
      </c>
      <c r="W15" s="504"/>
      <c r="X15" s="307" t="str">
        <f t="shared" si="2"/>
        <v>#</v>
      </c>
    </row>
    <row r="16" spans="1:24" ht="12.75">
      <c r="A16" s="494">
        <v>5</v>
      </c>
      <c r="B16" s="501"/>
      <c r="C16" s="501"/>
      <c r="D16" s="502" t="s">
        <v>139</v>
      </c>
      <c r="E16" s="503"/>
      <c r="F16" s="499" t="b">
        <f t="shared" si="0"/>
        <v>0</v>
      </c>
      <c r="G16" s="442"/>
      <c r="H16" s="442"/>
      <c r="I16" s="442"/>
      <c r="J16" s="494">
        <v>5</v>
      </c>
      <c r="K16" s="496"/>
      <c r="L16" s="496"/>
      <c r="M16" s="502" t="s">
        <v>139</v>
      </c>
      <c r="N16" s="605"/>
      <c r="O16" s="307" t="b">
        <f t="shared" si="1"/>
        <v>0</v>
      </c>
      <c r="S16" s="494">
        <v>5</v>
      </c>
      <c r="T16" s="496"/>
      <c r="U16" s="496"/>
      <c r="V16" s="502" t="s">
        <v>139</v>
      </c>
      <c r="W16" s="504"/>
      <c r="X16" s="307" t="str">
        <f t="shared" si="2"/>
        <v>#</v>
      </c>
    </row>
    <row r="17" spans="1:24" ht="12.75">
      <c r="A17" s="500">
        <v>6</v>
      </c>
      <c r="B17" s="501"/>
      <c r="C17" s="501"/>
      <c r="D17" s="502" t="s">
        <v>139</v>
      </c>
      <c r="E17" s="503"/>
      <c r="F17" s="499" t="b">
        <f t="shared" si="0"/>
        <v>0</v>
      </c>
      <c r="G17" s="442"/>
      <c r="H17" s="442"/>
      <c r="I17" s="442"/>
      <c r="J17" s="494">
        <v>6</v>
      </c>
      <c r="K17" s="496"/>
      <c r="L17" s="496"/>
      <c r="M17" s="502" t="s">
        <v>139</v>
      </c>
      <c r="N17" s="605"/>
      <c r="O17" s="307" t="b">
        <f t="shared" si="1"/>
        <v>0</v>
      </c>
      <c r="S17" s="494">
        <v>6</v>
      </c>
      <c r="T17" s="496"/>
      <c r="U17" s="496"/>
      <c r="V17" s="502" t="s">
        <v>139</v>
      </c>
      <c r="W17" s="504"/>
      <c r="X17" s="307" t="str">
        <f t="shared" si="2"/>
        <v>#</v>
      </c>
    </row>
    <row r="18" spans="1:24" ht="12.75">
      <c r="A18" s="494">
        <v>6</v>
      </c>
      <c r="B18" s="501"/>
      <c r="C18" s="501"/>
      <c r="D18" s="502" t="s">
        <v>139</v>
      </c>
      <c r="E18" s="503"/>
      <c r="F18" s="499" t="b">
        <f t="shared" si="0"/>
        <v>0</v>
      </c>
      <c r="G18" s="442"/>
      <c r="H18" s="442"/>
      <c r="I18" s="442"/>
      <c r="J18" s="494">
        <v>7</v>
      </c>
      <c r="K18" s="496"/>
      <c r="L18" s="496"/>
      <c r="M18" s="502" t="s">
        <v>139</v>
      </c>
      <c r="N18" s="605"/>
      <c r="O18" s="307" t="b">
        <f t="shared" si="1"/>
        <v>0</v>
      </c>
      <c r="S18" s="494">
        <v>7</v>
      </c>
      <c r="T18" s="496"/>
      <c r="U18" s="496"/>
      <c r="V18" s="502" t="s">
        <v>139</v>
      </c>
      <c r="W18" s="504"/>
      <c r="X18" s="307" t="str">
        <f t="shared" si="2"/>
        <v>#</v>
      </c>
    </row>
    <row r="19" spans="1:24" ht="12.75">
      <c r="A19" s="500">
        <v>8</v>
      </c>
      <c r="B19" s="501"/>
      <c r="C19" s="501"/>
      <c r="D19" s="502" t="s">
        <v>139</v>
      </c>
      <c r="E19" s="503"/>
      <c r="F19" s="499" t="b">
        <f t="shared" si="0"/>
        <v>0</v>
      </c>
      <c r="G19" s="442"/>
      <c r="H19" s="442"/>
      <c r="I19" s="442"/>
      <c r="J19" s="494">
        <v>8</v>
      </c>
      <c r="K19" s="496"/>
      <c r="L19" s="496"/>
      <c r="M19" s="502" t="s">
        <v>139</v>
      </c>
      <c r="N19" s="605"/>
      <c r="O19" s="307" t="b">
        <f t="shared" si="1"/>
        <v>0</v>
      </c>
      <c r="S19" s="494">
        <v>8</v>
      </c>
      <c r="T19" s="496"/>
      <c r="U19" s="496"/>
      <c r="V19" s="502" t="s">
        <v>139</v>
      </c>
      <c r="W19" s="504"/>
      <c r="X19" s="307" t="str">
        <f t="shared" si="2"/>
        <v>#</v>
      </c>
    </row>
    <row r="20" spans="1:24" ht="12.75">
      <c r="A20" s="494">
        <v>9</v>
      </c>
      <c r="B20" s="501"/>
      <c r="C20" s="501"/>
      <c r="D20" s="502" t="s">
        <v>139</v>
      </c>
      <c r="E20" s="503"/>
      <c r="F20" s="499" t="b">
        <f t="shared" si="0"/>
        <v>0</v>
      </c>
      <c r="G20" s="442"/>
      <c r="H20" s="442"/>
      <c r="I20" s="442"/>
      <c r="J20" s="494">
        <v>9</v>
      </c>
      <c r="K20" s="496"/>
      <c r="L20" s="496"/>
      <c r="M20" s="502" t="s">
        <v>139</v>
      </c>
      <c r="N20" s="605"/>
      <c r="O20" s="307" t="b">
        <f t="shared" si="1"/>
        <v>0</v>
      </c>
      <c r="S20" s="494">
        <v>9</v>
      </c>
      <c r="T20" s="496"/>
      <c r="U20" s="496"/>
      <c r="V20" s="502" t="s">
        <v>139</v>
      </c>
      <c r="W20" s="504"/>
      <c r="X20" s="307" t="str">
        <f t="shared" si="2"/>
        <v>#</v>
      </c>
    </row>
    <row r="21" spans="1:24" ht="12.75">
      <c r="A21" s="500">
        <v>10</v>
      </c>
      <c r="B21" s="501"/>
      <c r="C21" s="501"/>
      <c r="D21" s="502" t="s">
        <v>139</v>
      </c>
      <c r="E21" s="503"/>
      <c r="F21" s="499" t="b">
        <f t="shared" si="0"/>
        <v>0</v>
      </c>
      <c r="G21" s="442"/>
      <c r="H21" s="442"/>
      <c r="I21" s="442"/>
      <c r="J21" s="494">
        <v>10</v>
      </c>
      <c r="K21" s="496"/>
      <c r="L21" s="496"/>
      <c r="M21" s="502" t="s">
        <v>139</v>
      </c>
      <c r="N21" s="605"/>
      <c r="O21" s="307" t="b">
        <f t="shared" si="1"/>
        <v>0</v>
      </c>
      <c r="S21" s="494">
        <v>10</v>
      </c>
      <c r="T21" s="496"/>
      <c r="U21" s="496"/>
      <c r="V21" s="502" t="s">
        <v>139</v>
      </c>
      <c r="W21" s="504"/>
      <c r="X21" s="307" t="str">
        <f t="shared" si="2"/>
        <v>#</v>
      </c>
    </row>
    <row r="22" spans="1:24" ht="12.75">
      <c r="A22" s="494">
        <v>11</v>
      </c>
      <c r="B22" s="505"/>
      <c r="C22" s="505"/>
      <c r="D22" s="502" t="s">
        <v>139</v>
      </c>
      <c r="E22" s="506"/>
      <c r="F22" s="499" t="b">
        <f t="shared" si="0"/>
        <v>0</v>
      </c>
      <c r="G22" s="442"/>
      <c r="H22" s="442"/>
      <c r="I22" s="442"/>
      <c r="J22" s="494">
        <v>11</v>
      </c>
      <c r="K22" s="496"/>
      <c r="L22" s="496"/>
      <c r="M22" s="502" t="s">
        <v>139</v>
      </c>
      <c r="N22" s="605"/>
      <c r="O22" s="307" t="b">
        <f t="shared" si="1"/>
        <v>0</v>
      </c>
      <c r="S22" s="494">
        <v>11</v>
      </c>
      <c r="T22" s="496"/>
      <c r="U22" s="496"/>
      <c r="V22" s="502" t="s">
        <v>139</v>
      </c>
      <c r="W22" s="504"/>
      <c r="X22" s="307" t="str">
        <f t="shared" si="2"/>
        <v>#</v>
      </c>
    </row>
    <row r="23" spans="1:24" ht="12.75">
      <c r="A23" s="500">
        <v>12</v>
      </c>
      <c r="B23" s="507"/>
      <c r="C23" s="501"/>
      <c r="D23" s="502" t="s">
        <v>139</v>
      </c>
      <c r="E23" s="503"/>
      <c r="F23" s="499" t="b">
        <f t="shared" si="0"/>
        <v>0</v>
      </c>
      <c r="G23" s="442"/>
      <c r="H23" s="442"/>
      <c r="I23" s="442"/>
      <c r="J23" s="494">
        <v>12</v>
      </c>
      <c r="K23" s="496"/>
      <c r="L23" s="496"/>
      <c r="M23" s="502" t="s">
        <v>139</v>
      </c>
      <c r="N23" s="605"/>
      <c r="O23" s="307" t="b">
        <f t="shared" si="1"/>
        <v>0</v>
      </c>
      <c r="S23" s="494">
        <v>12</v>
      </c>
      <c r="T23" s="496"/>
      <c r="U23" s="496"/>
      <c r="V23" s="502" t="s">
        <v>139</v>
      </c>
      <c r="W23" s="504"/>
      <c r="X23" s="307" t="str">
        <f t="shared" si="2"/>
        <v>#</v>
      </c>
    </row>
    <row r="24" spans="1:24" ht="12.75">
      <c r="A24" s="494">
        <v>13</v>
      </c>
      <c r="B24" s="507"/>
      <c r="C24" s="501"/>
      <c r="D24" s="502" t="s">
        <v>139</v>
      </c>
      <c r="E24" s="503"/>
      <c r="F24" s="499" t="b">
        <f t="shared" si="0"/>
        <v>0</v>
      </c>
      <c r="G24" s="442"/>
      <c r="H24" s="442"/>
      <c r="I24" s="442"/>
      <c r="J24" s="494">
        <v>13</v>
      </c>
      <c r="K24" s="496"/>
      <c r="L24" s="496"/>
      <c r="M24" s="502" t="s">
        <v>139</v>
      </c>
      <c r="N24" s="605"/>
      <c r="O24" s="307" t="b">
        <f t="shared" si="1"/>
        <v>0</v>
      </c>
      <c r="S24" s="494">
        <v>13</v>
      </c>
      <c r="T24" s="496"/>
      <c r="U24" s="496"/>
      <c r="V24" s="502" t="s">
        <v>139</v>
      </c>
      <c r="W24" s="504"/>
      <c r="X24" s="307" t="str">
        <f t="shared" si="2"/>
        <v>#</v>
      </c>
    </row>
    <row r="25" spans="1:24" ht="12.75">
      <c r="A25" s="500">
        <v>14</v>
      </c>
      <c r="B25" s="507"/>
      <c r="C25" s="501"/>
      <c r="D25" s="502" t="s">
        <v>139</v>
      </c>
      <c r="E25" s="503"/>
      <c r="F25" s="499" t="b">
        <f t="shared" si="0"/>
        <v>0</v>
      </c>
      <c r="G25" s="442"/>
      <c r="H25" s="442"/>
      <c r="I25" s="442"/>
      <c r="J25" s="494">
        <v>14</v>
      </c>
      <c r="K25" s="496"/>
      <c r="L25" s="496"/>
      <c r="M25" s="502" t="s">
        <v>139</v>
      </c>
      <c r="N25" s="605"/>
      <c r="O25" s="307" t="b">
        <f t="shared" si="1"/>
        <v>0</v>
      </c>
      <c r="S25" s="494">
        <v>14</v>
      </c>
      <c r="T25" s="496"/>
      <c r="U25" s="496"/>
      <c r="V25" s="502" t="s">
        <v>139</v>
      </c>
      <c r="W25" s="504"/>
      <c r="X25" s="307" t="str">
        <f t="shared" si="2"/>
        <v>#</v>
      </c>
    </row>
    <row r="26" spans="1:24" ht="12.75">
      <c r="A26" s="494">
        <v>15</v>
      </c>
      <c r="B26" s="509"/>
      <c r="C26" s="509"/>
      <c r="D26" s="502" t="s">
        <v>139</v>
      </c>
      <c r="E26" s="510"/>
      <c r="F26" s="499" t="b">
        <f t="shared" si="0"/>
        <v>0</v>
      </c>
      <c r="G26" s="442"/>
      <c r="H26" s="442"/>
      <c r="I26" s="442"/>
      <c r="J26" s="494">
        <v>15</v>
      </c>
      <c r="K26" s="496"/>
      <c r="L26" s="496"/>
      <c r="M26" s="502" t="s">
        <v>139</v>
      </c>
      <c r="N26" s="605"/>
      <c r="O26" s="307" t="b">
        <f t="shared" si="1"/>
        <v>0</v>
      </c>
      <c r="S26" s="494">
        <v>15</v>
      </c>
      <c r="T26" s="496"/>
      <c r="U26" s="496"/>
      <c r="V26" s="502" t="s">
        <v>139</v>
      </c>
      <c r="W26" s="504"/>
      <c r="X26" s="307" t="str">
        <f t="shared" si="2"/>
        <v>#</v>
      </c>
    </row>
    <row r="27" spans="1:24" ht="12.75">
      <c r="A27" s="500">
        <v>16</v>
      </c>
      <c r="B27" s="505"/>
      <c r="C27" s="505"/>
      <c r="D27" s="502" t="s">
        <v>139</v>
      </c>
      <c r="E27" s="506"/>
      <c r="F27" s="499" t="b">
        <f t="shared" si="0"/>
        <v>0</v>
      </c>
      <c r="G27" s="442"/>
      <c r="H27" s="442"/>
      <c r="I27" s="442"/>
      <c r="J27" s="494">
        <v>16</v>
      </c>
      <c r="K27" s="496"/>
      <c r="L27" s="496"/>
      <c r="M27" s="502" t="s">
        <v>139</v>
      </c>
      <c r="N27" s="605"/>
      <c r="O27" s="307" t="b">
        <f t="shared" si="1"/>
        <v>0</v>
      </c>
      <c r="S27" s="494">
        <v>16</v>
      </c>
      <c r="T27" s="496"/>
      <c r="U27" s="496"/>
      <c r="V27" s="502" t="s">
        <v>139</v>
      </c>
      <c r="W27" s="504"/>
      <c r="X27" s="307" t="str">
        <f t="shared" si="2"/>
        <v>#</v>
      </c>
    </row>
    <row r="28" spans="1:24" ht="12.75">
      <c r="A28" s="500">
        <v>16</v>
      </c>
      <c r="B28" s="505"/>
      <c r="C28" s="505"/>
      <c r="D28" s="502" t="s">
        <v>139</v>
      </c>
      <c r="E28" s="506"/>
      <c r="F28" s="499" t="b">
        <f t="shared" si="0"/>
        <v>0</v>
      </c>
      <c r="G28" s="442"/>
      <c r="H28" s="442"/>
      <c r="I28" s="442"/>
      <c r="J28" s="494">
        <v>17</v>
      </c>
      <c r="K28" s="496"/>
      <c r="L28" s="496"/>
      <c r="M28" s="502" t="s">
        <v>139</v>
      </c>
      <c r="N28" s="605"/>
      <c r="O28" s="307" t="b">
        <f t="shared" si="1"/>
        <v>0</v>
      </c>
      <c r="S28" s="494">
        <v>17</v>
      </c>
      <c r="T28" s="496"/>
      <c r="U28" s="496"/>
      <c r="V28" s="502" t="s">
        <v>139</v>
      </c>
      <c r="W28" s="504"/>
      <c r="X28" s="307" t="str">
        <f t="shared" si="2"/>
        <v>#</v>
      </c>
    </row>
    <row r="29" spans="1:24" ht="12.75">
      <c r="A29" s="500">
        <v>18</v>
      </c>
      <c r="B29" s="505"/>
      <c r="C29" s="505"/>
      <c r="D29" s="502" t="s">
        <v>139</v>
      </c>
      <c r="E29" s="506"/>
      <c r="F29" s="499" t="b">
        <f t="shared" si="0"/>
        <v>0</v>
      </c>
      <c r="G29" s="442"/>
      <c r="H29" s="442"/>
      <c r="I29" s="442"/>
      <c r="J29" s="494">
        <v>18</v>
      </c>
      <c r="K29" s="496"/>
      <c r="L29" s="496"/>
      <c r="M29" s="502" t="s">
        <v>139</v>
      </c>
      <c r="N29" s="605"/>
      <c r="O29" s="307" t="b">
        <f t="shared" si="1"/>
        <v>0</v>
      </c>
      <c r="S29" s="494">
        <v>18</v>
      </c>
      <c r="T29" s="496"/>
      <c r="U29" s="496"/>
      <c r="V29" s="502" t="s">
        <v>139</v>
      </c>
      <c r="W29" s="504"/>
      <c r="X29" s="307" t="str">
        <f t="shared" si="2"/>
        <v>#</v>
      </c>
    </row>
    <row r="30" spans="1:24" ht="12.75">
      <c r="A30" s="500">
        <v>19</v>
      </c>
      <c r="B30" s="505"/>
      <c r="C30" s="505"/>
      <c r="D30" s="502" t="s">
        <v>139</v>
      </c>
      <c r="E30" s="506"/>
      <c r="F30" s="499" t="b">
        <f t="shared" si="0"/>
        <v>0</v>
      </c>
      <c r="G30" s="442"/>
      <c r="H30" s="442"/>
      <c r="I30" s="442"/>
      <c r="J30" s="494">
        <v>19</v>
      </c>
      <c r="K30" s="496"/>
      <c r="L30" s="496"/>
      <c r="M30" s="502" t="s">
        <v>139</v>
      </c>
      <c r="N30" s="605"/>
      <c r="O30" s="307" t="b">
        <f t="shared" si="1"/>
        <v>0</v>
      </c>
      <c r="S30" s="494">
        <v>19</v>
      </c>
      <c r="T30" s="496"/>
      <c r="U30" s="496"/>
      <c r="V30" s="502" t="s">
        <v>139</v>
      </c>
      <c r="W30" s="504"/>
      <c r="X30" s="307" t="str">
        <f t="shared" si="2"/>
        <v>#</v>
      </c>
    </row>
    <row r="31" spans="1:24" ht="13.5" thickBot="1">
      <c r="A31" s="511">
        <v>20</v>
      </c>
      <c r="B31" s="512"/>
      <c r="C31" s="512"/>
      <c r="D31" s="513" t="s">
        <v>139</v>
      </c>
      <c r="E31" s="514"/>
      <c r="F31" s="499" t="b">
        <f t="shared" si="0"/>
        <v>0</v>
      </c>
      <c r="G31" s="442"/>
      <c r="H31" s="442"/>
      <c r="I31" s="442"/>
      <c r="J31" s="511">
        <v>20</v>
      </c>
      <c r="K31" s="512"/>
      <c r="L31" s="512"/>
      <c r="M31" s="513" t="s">
        <v>139</v>
      </c>
      <c r="N31" s="606"/>
      <c r="O31" s="329" t="b">
        <f t="shared" si="1"/>
        <v>0</v>
      </c>
      <c r="S31" s="511">
        <v>20</v>
      </c>
      <c r="T31" s="512"/>
      <c r="U31" s="512"/>
      <c r="V31" s="513" t="s">
        <v>139</v>
      </c>
      <c r="W31" s="517"/>
      <c r="X31" s="329" t="str">
        <f t="shared" si="2"/>
        <v>#</v>
      </c>
    </row>
    <row r="32" spans="1:26" ht="12.75">
      <c r="A32" s="518"/>
      <c r="B32" s="518"/>
      <c r="C32" s="518"/>
      <c r="D32" s="519"/>
      <c r="E32" s="520"/>
      <c r="F32" s="521"/>
      <c r="G32" s="522"/>
      <c r="H32" s="522"/>
      <c r="I32" s="523"/>
      <c r="J32" s="518"/>
      <c r="K32" s="518"/>
      <c r="L32" s="518"/>
      <c r="M32" s="519"/>
      <c r="N32" s="589"/>
      <c r="O32" s="521"/>
      <c r="P32" s="522"/>
      <c r="Q32" s="522"/>
      <c r="R32" s="523"/>
      <c r="S32" s="518"/>
      <c r="T32" s="518"/>
      <c r="U32" s="518"/>
      <c r="V32" s="519"/>
      <c r="W32" s="589"/>
      <c r="X32" s="521"/>
      <c r="Y32" s="522"/>
      <c r="Z32" s="522"/>
    </row>
    <row r="33" spans="1:35" s="446" customFormat="1" ht="12.75">
      <c r="A33" s="524"/>
      <c r="B33" s="524"/>
      <c r="C33" s="524"/>
      <c r="D33" s="525"/>
      <c r="E33" s="526" t="s">
        <v>121</v>
      </c>
      <c r="F33" s="527"/>
      <c r="G33" s="412"/>
      <c r="H33" s="412"/>
      <c r="I33" s="528"/>
      <c r="J33" s="524"/>
      <c r="K33" s="524"/>
      <c r="L33" s="524"/>
      <c r="N33" s="529" t="s">
        <v>122</v>
      </c>
      <c r="O33" s="530"/>
      <c r="P33" s="522"/>
      <c r="Q33" s="522"/>
      <c r="R33" s="528"/>
      <c r="S33" s="524"/>
      <c r="T33" s="524"/>
      <c r="U33" s="524"/>
      <c r="V33" s="525"/>
      <c r="W33" s="529" t="s">
        <v>123</v>
      </c>
      <c r="X33" s="531"/>
      <c r="Y33" s="522"/>
      <c r="Z33" s="522"/>
      <c r="AB33" s="442"/>
      <c r="AC33" s="442"/>
      <c r="AD33" s="442"/>
      <c r="AE33" s="442"/>
      <c r="AF33" s="445"/>
      <c r="AG33" s="442"/>
      <c r="AH33" s="442"/>
      <c r="AI33" s="442"/>
    </row>
    <row r="34" spans="1:9" ht="12.75">
      <c r="A34" s="518"/>
      <c r="B34" s="518"/>
      <c r="C34" s="518"/>
      <c r="D34" s="519"/>
      <c r="E34" s="532"/>
      <c r="F34" s="532"/>
      <c r="G34" s="532"/>
      <c r="H34" s="532"/>
      <c r="I34" s="532"/>
    </row>
    <row r="35" spans="1:33" ht="12.75">
      <c r="A35" s="459">
        <v>1</v>
      </c>
      <c r="B35" s="459">
        <v>2</v>
      </c>
      <c r="C35" s="459"/>
      <c r="D35" s="459">
        <v>3</v>
      </c>
      <c r="E35" s="459"/>
      <c r="F35" s="459">
        <v>4</v>
      </c>
      <c r="G35" s="518"/>
      <c r="H35" s="518"/>
      <c r="I35" s="532"/>
      <c r="J35" s="459">
        <v>1</v>
      </c>
      <c r="K35" s="459">
        <v>2</v>
      </c>
      <c r="L35" s="459"/>
      <c r="M35" s="459">
        <v>3</v>
      </c>
      <c r="N35" s="459"/>
      <c r="O35" s="459">
        <v>4</v>
      </c>
      <c r="S35" s="459">
        <v>1</v>
      </c>
      <c r="T35" s="459">
        <v>2</v>
      </c>
      <c r="U35" s="459"/>
      <c r="V35" s="459">
        <v>3</v>
      </c>
      <c r="W35" s="459"/>
      <c r="X35" s="459">
        <v>4</v>
      </c>
      <c r="AB35" s="459">
        <v>1</v>
      </c>
      <c r="AC35" s="459">
        <v>2</v>
      </c>
      <c r="AD35" s="459"/>
      <c r="AE35" s="459">
        <v>3</v>
      </c>
      <c r="AF35" s="459"/>
      <c r="AG35" s="459">
        <v>4</v>
      </c>
    </row>
    <row r="36" spans="1:32" ht="12.75" customHeight="1" thickBot="1">
      <c r="A36" s="518"/>
      <c r="B36" s="518"/>
      <c r="C36" s="518"/>
      <c r="D36" s="532"/>
      <c r="E36" s="442"/>
      <c r="F36" s="442"/>
      <c r="G36" s="442"/>
      <c r="H36" s="442"/>
      <c r="I36" s="445"/>
      <c r="N36" s="442"/>
      <c r="R36" s="445"/>
      <c r="W36" s="442"/>
      <c r="AF36" s="442"/>
    </row>
    <row r="37" spans="1:35" ht="12.75">
      <c r="A37" s="460" t="s">
        <v>2</v>
      </c>
      <c r="B37" s="461" t="s">
        <v>3</v>
      </c>
      <c r="C37" s="462"/>
      <c r="D37" s="463" t="s">
        <v>4</v>
      </c>
      <c r="E37" s="533" t="s">
        <v>9</v>
      </c>
      <c r="F37" s="534"/>
      <c r="G37" s="534"/>
      <c r="H37" s="535"/>
      <c r="I37" s="532"/>
      <c r="J37" s="460" t="s">
        <v>2</v>
      </c>
      <c r="K37" s="461" t="s">
        <v>3</v>
      </c>
      <c r="L37" s="462"/>
      <c r="M37" s="463" t="s">
        <v>4</v>
      </c>
      <c r="N37" s="536" t="s">
        <v>10</v>
      </c>
      <c r="O37" s="537"/>
      <c r="P37" s="537"/>
      <c r="Q37" s="538"/>
      <c r="S37" s="460" t="s">
        <v>2</v>
      </c>
      <c r="T37" s="461" t="s">
        <v>3</v>
      </c>
      <c r="U37" s="462"/>
      <c r="V37" s="463" t="s">
        <v>4</v>
      </c>
      <c r="W37" s="539" t="s">
        <v>11</v>
      </c>
      <c r="X37" s="540"/>
      <c r="Y37" s="540"/>
      <c r="Z37" s="541"/>
      <c r="AB37" s="460" t="s">
        <v>2</v>
      </c>
      <c r="AC37" s="461" t="s">
        <v>3</v>
      </c>
      <c r="AD37" s="542"/>
      <c r="AE37" s="543" t="s">
        <v>4</v>
      </c>
      <c r="AF37" s="544" t="s">
        <v>152</v>
      </c>
      <c r="AG37" s="545"/>
      <c r="AH37" s="545"/>
      <c r="AI37" s="546"/>
    </row>
    <row r="38" spans="1:35" ht="13.5" customHeight="1" thickBot="1">
      <c r="A38" s="473"/>
      <c r="B38" s="474"/>
      <c r="C38" s="475"/>
      <c r="D38" s="476"/>
      <c r="E38" s="547" t="s">
        <v>17</v>
      </c>
      <c r="F38" s="548"/>
      <c r="G38" s="548"/>
      <c r="H38" s="549"/>
      <c r="I38" s="532"/>
      <c r="J38" s="473"/>
      <c r="K38" s="474"/>
      <c r="L38" s="475"/>
      <c r="M38" s="476"/>
      <c r="N38" s="550" t="s">
        <v>18</v>
      </c>
      <c r="O38" s="551"/>
      <c r="P38" s="551"/>
      <c r="Q38" s="552"/>
      <c r="S38" s="473"/>
      <c r="T38" s="474"/>
      <c r="U38" s="475"/>
      <c r="V38" s="476"/>
      <c r="W38" s="553" t="s">
        <v>19</v>
      </c>
      <c r="X38" s="554"/>
      <c r="Y38" s="554"/>
      <c r="Z38" s="555"/>
      <c r="AB38" s="556"/>
      <c r="AC38" s="557"/>
      <c r="AD38" s="521"/>
      <c r="AE38" s="557"/>
      <c r="AF38" s="558">
        <v>6</v>
      </c>
      <c r="AG38" s="559"/>
      <c r="AH38" s="559"/>
      <c r="AI38" s="560"/>
    </row>
    <row r="39" spans="1:35" ht="15.75" thickBot="1">
      <c r="A39" s="487"/>
      <c r="B39" s="488"/>
      <c r="C39" s="488"/>
      <c r="D39" s="489"/>
      <c r="E39" s="561">
        <v>2014</v>
      </c>
      <c r="F39" s="491" t="s">
        <v>22</v>
      </c>
      <c r="G39" s="445"/>
      <c r="H39" s="445"/>
      <c r="I39" s="532"/>
      <c r="J39" s="487"/>
      <c r="K39" s="488"/>
      <c r="L39" s="488"/>
      <c r="M39" s="489"/>
      <c r="N39" s="562">
        <v>2014</v>
      </c>
      <c r="O39" s="491" t="s">
        <v>22</v>
      </c>
      <c r="P39" s="445"/>
      <c r="Q39" s="445"/>
      <c r="S39" s="487"/>
      <c r="T39" s="488"/>
      <c r="U39" s="488"/>
      <c r="V39" s="489"/>
      <c r="W39" s="563">
        <v>2014</v>
      </c>
      <c r="X39" s="491" t="s">
        <v>22</v>
      </c>
      <c r="Y39" s="445"/>
      <c r="Z39" s="445"/>
      <c r="AB39" s="564"/>
      <c r="AC39" s="488"/>
      <c r="AD39" s="488"/>
      <c r="AE39" s="565"/>
      <c r="AF39" s="566">
        <v>2014</v>
      </c>
      <c r="AG39" s="491" t="s">
        <v>22</v>
      </c>
      <c r="AH39" s="445"/>
      <c r="AI39" s="445"/>
    </row>
    <row r="40" spans="1:33" ht="12.75">
      <c r="A40" s="494">
        <v>1</v>
      </c>
      <c r="B40" s="496"/>
      <c r="C40" s="496"/>
      <c r="D40" s="497" t="s">
        <v>139</v>
      </c>
      <c r="E40" s="567"/>
      <c r="F40" s="289" t="b">
        <f>IF(E40&gt;34,5,IF(E40&gt;29,4,IF(E40&gt;24,3,IF(E40&gt;20,2,IF(E40&gt;1,1)))))</f>
        <v>0</v>
      </c>
      <c r="G40" s="442"/>
      <c r="H40" s="442"/>
      <c r="I40" s="532"/>
      <c r="J40" s="494">
        <v>1</v>
      </c>
      <c r="K40" s="496"/>
      <c r="L40" s="496"/>
      <c r="M40" s="497" t="s">
        <v>139</v>
      </c>
      <c r="N40" s="568"/>
      <c r="O40" s="289" t="b">
        <f>IF(N40&gt;64,5,IF(N40&gt;59,4,IF(N40&gt;54,3,IF(N40&gt;49,2,IF(N40&gt;1,1)))))</f>
        <v>0</v>
      </c>
      <c r="S40" s="494">
        <v>1</v>
      </c>
      <c r="T40" s="496"/>
      <c r="U40" s="496"/>
      <c r="V40" s="497" t="s">
        <v>139</v>
      </c>
      <c r="W40" s="569"/>
      <c r="X40" s="292" t="b">
        <f>IF(W40&gt;42,5,IF(W40&gt;32,4,IF(W40&gt;22,3,IF(W40&gt;13,2,IF(W40&gt;0,1)))))</f>
        <v>0</v>
      </c>
      <c r="AB40" s="494">
        <v>1</v>
      </c>
      <c r="AC40" s="496"/>
      <c r="AD40" s="496"/>
      <c r="AE40" s="497" t="s">
        <v>139</v>
      </c>
      <c r="AF40" s="570"/>
      <c r="AG40" s="292" t="b">
        <f>IF(AF40&gt;1149,5,IF(AF40&gt;1099,4,IF(AF40&gt;999,3,IF(AF40&gt;890,2,IF(AF40&gt;0,1)))))</f>
        <v>0</v>
      </c>
    </row>
    <row r="41" spans="1:33" ht="12.75">
      <c r="A41" s="500">
        <v>2</v>
      </c>
      <c r="B41" s="501"/>
      <c r="C41" s="501"/>
      <c r="D41" s="502" t="s">
        <v>139</v>
      </c>
      <c r="E41" s="571"/>
      <c r="F41" s="310" t="b">
        <f aca="true" t="shared" si="3" ref="F41:F59">IF(E41&gt;34,5,IF(E41&gt;29,4,IF(E41&gt;24,3,IF(E41&gt;20,2,IF(E41&gt;1,1)))))</f>
        <v>0</v>
      </c>
      <c r="G41" s="442"/>
      <c r="H41" s="442"/>
      <c r="I41" s="532"/>
      <c r="J41" s="500">
        <v>2</v>
      </c>
      <c r="K41" s="501"/>
      <c r="L41" s="501"/>
      <c r="M41" s="502" t="s">
        <v>139</v>
      </c>
      <c r="N41" s="572"/>
      <c r="O41" s="310" t="b">
        <f aca="true" t="shared" si="4" ref="O41:O59">IF(N41&gt;64,5,IF(N41&gt;59,4,IF(N41&gt;54,3,IF(N41&gt;49,2,IF(N41&gt;1,1)))))</f>
        <v>0</v>
      </c>
      <c r="S41" s="500">
        <v>2</v>
      </c>
      <c r="T41" s="501"/>
      <c r="U41" s="501"/>
      <c r="V41" s="502" t="s">
        <v>139</v>
      </c>
      <c r="W41" s="573"/>
      <c r="X41" s="313" t="b">
        <f aca="true" t="shared" si="5" ref="X41:X59">IF(W41&gt;42,5,IF(W41&gt;32,4,IF(W41&gt;22,3,IF(W41&gt;13,2,IF(W41&gt;0,1)))))</f>
        <v>0</v>
      </c>
      <c r="AB41" s="494">
        <v>2</v>
      </c>
      <c r="AC41" s="496"/>
      <c r="AD41" s="496"/>
      <c r="AE41" s="502" t="s">
        <v>139</v>
      </c>
      <c r="AF41" s="570"/>
      <c r="AG41" s="313" t="b">
        <f aca="true" t="shared" si="6" ref="AG41:AG59">IF(AF41&gt;1149,5,IF(AF41&gt;1099,4,IF(AF41&gt;999,3,IF(AF41&gt;890,2,IF(AF41&gt;0,1)))))</f>
        <v>0</v>
      </c>
    </row>
    <row r="42" spans="1:33" ht="12.75">
      <c r="A42" s="494">
        <v>3</v>
      </c>
      <c r="B42" s="501"/>
      <c r="C42" s="501"/>
      <c r="D42" s="502" t="s">
        <v>139</v>
      </c>
      <c r="E42" s="571"/>
      <c r="F42" s="310" t="b">
        <f t="shared" si="3"/>
        <v>0</v>
      </c>
      <c r="G42" s="442"/>
      <c r="H42" s="442"/>
      <c r="I42" s="532"/>
      <c r="J42" s="494">
        <v>3</v>
      </c>
      <c r="K42" s="501"/>
      <c r="L42" s="501"/>
      <c r="M42" s="502" t="s">
        <v>139</v>
      </c>
      <c r="N42" s="572"/>
      <c r="O42" s="310" t="b">
        <f t="shared" si="4"/>
        <v>0</v>
      </c>
      <c r="S42" s="494">
        <v>3</v>
      </c>
      <c r="T42" s="501"/>
      <c r="U42" s="501"/>
      <c r="V42" s="502" t="s">
        <v>139</v>
      </c>
      <c r="W42" s="573"/>
      <c r="X42" s="313" t="b">
        <f t="shared" si="5"/>
        <v>0</v>
      </c>
      <c r="AB42" s="494">
        <v>3</v>
      </c>
      <c r="AC42" s="496"/>
      <c r="AD42" s="496"/>
      <c r="AE42" s="502" t="s">
        <v>139</v>
      </c>
      <c r="AF42" s="570"/>
      <c r="AG42" s="313" t="b">
        <f t="shared" si="6"/>
        <v>0</v>
      </c>
    </row>
    <row r="43" spans="1:33" ht="12.75">
      <c r="A43" s="500">
        <v>4</v>
      </c>
      <c r="B43" s="501"/>
      <c r="C43" s="501"/>
      <c r="D43" s="502" t="s">
        <v>139</v>
      </c>
      <c r="E43" s="571"/>
      <c r="F43" s="310" t="b">
        <f t="shared" si="3"/>
        <v>0</v>
      </c>
      <c r="G43" s="442"/>
      <c r="H43" s="442"/>
      <c r="J43" s="500">
        <v>4</v>
      </c>
      <c r="K43" s="501"/>
      <c r="L43" s="501"/>
      <c r="M43" s="502" t="s">
        <v>139</v>
      </c>
      <c r="N43" s="572"/>
      <c r="O43" s="310" t="b">
        <f t="shared" si="4"/>
        <v>0</v>
      </c>
      <c r="S43" s="500">
        <v>4</v>
      </c>
      <c r="T43" s="501"/>
      <c r="U43" s="501"/>
      <c r="V43" s="502" t="s">
        <v>139</v>
      </c>
      <c r="W43" s="573"/>
      <c r="X43" s="313" t="b">
        <f t="shared" si="5"/>
        <v>0</v>
      </c>
      <c r="AB43" s="494">
        <v>4</v>
      </c>
      <c r="AC43" s="496"/>
      <c r="AD43" s="496"/>
      <c r="AE43" s="502" t="s">
        <v>139</v>
      </c>
      <c r="AF43" s="570"/>
      <c r="AG43" s="313" t="b">
        <f t="shared" si="6"/>
        <v>0</v>
      </c>
    </row>
    <row r="44" spans="1:33" ht="12.75">
      <c r="A44" s="494">
        <v>5</v>
      </c>
      <c r="B44" s="501"/>
      <c r="C44" s="501"/>
      <c r="D44" s="502" t="s">
        <v>139</v>
      </c>
      <c r="E44" s="571"/>
      <c r="F44" s="310" t="b">
        <f t="shared" si="3"/>
        <v>0</v>
      </c>
      <c r="G44" s="442"/>
      <c r="H44" s="442"/>
      <c r="J44" s="494">
        <v>5</v>
      </c>
      <c r="K44" s="501"/>
      <c r="L44" s="501"/>
      <c r="M44" s="502" t="s">
        <v>139</v>
      </c>
      <c r="N44" s="572"/>
      <c r="O44" s="310" t="b">
        <f t="shared" si="4"/>
        <v>0</v>
      </c>
      <c r="S44" s="494">
        <v>5</v>
      </c>
      <c r="T44" s="501"/>
      <c r="U44" s="501"/>
      <c r="V44" s="502" t="s">
        <v>139</v>
      </c>
      <c r="W44" s="573"/>
      <c r="X44" s="313" t="b">
        <f t="shared" si="5"/>
        <v>0</v>
      </c>
      <c r="AB44" s="494">
        <v>5</v>
      </c>
      <c r="AC44" s="496"/>
      <c r="AD44" s="496"/>
      <c r="AE44" s="502" t="s">
        <v>139</v>
      </c>
      <c r="AF44" s="570"/>
      <c r="AG44" s="313" t="b">
        <f t="shared" si="6"/>
        <v>0</v>
      </c>
    </row>
    <row r="45" spans="1:33" ht="12.75">
      <c r="A45" s="500">
        <v>6</v>
      </c>
      <c r="B45" s="501"/>
      <c r="C45" s="501"/>
      <c r="D45" s="502" t="s">
        <v>139</v>
      </c>
      <c r="E45" s="571"/>
      <c r="F45" s="310" t="b">
        <f t="shared" si="3"/>
        <v>0</v>
      </c>
      <c r="G45" s="442"/>
      <c r="H45" s="442"/>
      <c r="J45" s="500">
        <v>6</v>
      </c>
      <c r="K45" s="501"/>
      <c r="L45" s="501"/>
      <c r="M45" s="502" t="s">
        <v>139</v>
      </c>
      <c r="N45" s="572"/>
      <c r="O45" s="310" t="b">
        <f t="shared" si="4"/>
        <v>0</v>
      </c>
      <c r="S45" s="500">
        <v>6</v>
      </c>
      <c r="T45" s="501"/>
      <c r="U45" s="501"/>
      <c r="V45" s="502" t="s">
        <v>139</v>
      </c>
      <c r="W45" s="573"/>
      <c r="X45" s="313" t="b">
        <f t="shared" si="5"/>
        <v>0</v>
      </c>
      <c r="AB45" s="494">
        <v>6</v>
      </c>
      <c r="AC45" s="496"/>
      <c r="AD45" s="496"/>
      <c r="AE45" s="502" t="s">
        <v>139</v>
      </c>
      <c r="AF45" s="570"/>
      <c r="AG45" s="313" t="b">
        <f t="shared" si="6"/>
        <v>0</v>
      </c>
    </row>
    <row r="46" spans="1:33" ht="12.75">
      <c r="A46" s="494">
        <v>6</v>
      </c>
      <c r="B46" s="501"/>
      <c r="C46" s="501"/>
      <c r="D46" s="502" t="s">
        <v>139</v>
      </c>
      <c r="E46" s="571"/>
      <c r="F46" s="310" t="b">
        <f t="shared" si="3"/>
        <v>0</v>
      </c>
      <c r="G46" s="442"/>
      <c r="H46" s="442"/>
      <c r="J46" s="494">
        <v>6</v>
      </c>
      <c r="K46" s="501"/>
      <c r="L46" s="501"/>
      <c r="M46" s="502" t="s">
        <v>139</v>
      </c>
      <c r="N46" s="572"/>
      <c r="O46" s="310" t="b">
        <f t="shared" si="4"/>
        <v>0</v>
      </c>
      <c r="S46" s="494">
        <v>6</v>
      </c>
      <c r="T46" s="501"/>
      <c r="U46" s="501"/>
      <c r="V46" s="502" t="s">
        <v>139</v>
      </c>
      <c r="W46" s="573"/>
      <c r="X46" s="313" t="b">
        <f t="shared" si="5"/>
        <v>0</v>
      </c>
      <c r="AB46" s="494">
        <v>7</v>
      </c>
      <c r="AC46" s="496"/>
      <c r="AD46" s="496"/>
      <c r="AE46" s="502" t="s">
        <v>139</v>
      </c>
      <c r="AF46" s="570"/>
      <c r="AG46" s="313" t="b">
        <f t="shared" si="6"/>
        <v>0</v>
      </c>
    </row>
    <row r="47" spans="1:33" ht="12.75">
      <c r="A47" s="500">
        <v>8</v>
      </c>
      <c r="B47" s="501"/>
      <c r="C47" s="501"/>
      <c r="D47" s="502" t="s">
        <v>139</v>
      </c>
      <c r="E47" s="571"/>
      <c r="F47" s="310" t="b">
        <f t="shared" si="3"/>
        <v>0</v>
      </c>
      <c r="G47" s="442"/>
      <c r="H47" s="442"/>
      <c r="J47" s="500">
        <v>8</v>
      </c>
      <c r="K47" s="501"/>
      <c r="L47" s="501"/>
      <c r="M47" s="502" t="s">
        <v>139</v>
      </c>
      <c r="N47" s="572"/>
      <c r="O47" s="310" t="b">
        <f t="shared" si="4"/>
        <v>0</v>
      </c>
      <c r="S47" s="500">
        <v>8</v>
      </c>
      <c r="T47" s="501"/>
      <c r="U47" s="501"/>
      <c r="V47" s="502" t="s">
        <v>139</v>
      </c>
      <c r="W47" s="573"/>
      <c r="X47" s="313" t="b">
        <f t="shared" si="5"/>
        <v>0</v>
      </c>
      <c r="AB47" s="494">
        <v>8</v>
      </c>
      <c r="AC47" s="496"/>
      <c r="AD47" s="496"/>
      <c r="AE47" s="502" t="s">
        <v>139</v>
      </c>
      <c r="AF47" s="570"/>
      <c r="AG47" s="313" t="b">
        <f t="shared" si="6"/>
        <v>0</v>
      </c>
    </row>
    <row r="48" spans="1:33" ht="12.75">
      <c r="A48" s="494">
        <v>9</v>
      </c>
      <c r="B48" s="501"/>
      <c r="C48" s="501"/>
      <c r="D48" s="502" t="s">
        <v>139</v>
      </c>
      <c r="E48" s="571"/>
      <c r="F48" s="310" t="b">
        <f t="shared" si="3"/>
        <v>0</v>
      </c>
      <c r="G48" s="442"/>
      <c r="H48" s="442"/>
      <c r="J48" s="494">
        <v>9</v>
      </c>
      <c r="K48" s="501"/>
      <c r="L48" s="501"/>
      <c r="M48" s="502" t="s">
        <v>139</v>
      </c>
      <c r="N48" s="572"/>
      <c r="O48" s="310" t="b">
        <f t="shared" si="4"/>
        <v>0</v>
      </c>
      <c r="S48" s="494">
        <v>9</v>
      </c>
      <c r="T48" s="501"/>
      <c r="U48" s="501"/>
      <c r="V48" s="502" t="s">
        <v>139</v>
      </c>
      <c r="W48" s="573"/>
      <c r="X48" s="313" t="b">
        <f t="shared" si="5"/>
        <v>0</v>
      </c>
      <c r="AB48" s="494">
        <v>9</v>
      </c>
      <c r="AC48" s="496"/>
      <c r="AD48" s="496"/>
      <c r="AE48" s="502" t="s">
        <v>139</v>
      </c>
      <c r="AF48" s="570"/>
      <c r="AG48" s="313" t="b">
        <f t="shared" si="6"/>
        <v>0</v>
      </c>
    </row>
    <row r="49" spans="1:33" ht="12.75">
      <c r="A49" s="500">
        <v>10</v>
      </c>
      <c r="B49" s="501"/>
      <c r="C49" s="501"/>
      <c r="D49" s="502" t="s">
        <v>139</v>
      </c>
      <c r="E49" s="571"/>
      <c r="F49" s="310" t="b">
        <f t="shared" si="3"/>
        <v>0</v>
      </c>
      <c r="G49" s="442"/>
      <c r="H49" s="442"/>
      <c r="J49" s="500">
        <v>10</v>
      </c>
      <c r="K49" s="501"/>
      <c r="L49" s="501"/>
      <c r="M49" s="502" t="s">
        <v>139</v>
      </c>
      <c r="N49" s="572"/>
      <c r="O49" s="310" t="b">
        <f t="shared" si="4"/>
        <v>0</v>
      </c>
      <c r="S49" s="500">
        <v>10</v>
      </c>
      <c r="T49" s="501"/>
      <c r="U49" s="501"/>
      <c r="V49" s="502" t="s">
        <v>139</v>
      </c>
      <c r="W49" s="573"/>
      <c r="X49" s="313" t="b">
        <f t="shared" si="5"/>
        <v>0</v>
      </c>
      <c r="AB49" s="494">
        <v>10</v>
      </c>
      <c r="AC49" s="496"/>
      <c r="AD49" s="496"/>
      <c r="AE49" s="502" t="s">
        <v>139</v>
      </c>
      <c r="AF49" s="570"/>
      <c r="AG49" s="313" t="b">
        <f t="shared" si="6"/>
        <v>0</v>
      </c>
    </row>
    <row r="50" spans="1:33" ht="12.75">
      <c r="A50" s="494">
        <v>11</v>
      </c>
      <c r="B50" s="501"/>
      <c r="C50" s="501"/>
      <c r="D50" s="502" t="s">
        <v>139</v>
      </c>
      <c r="E50" s="571"/>
      <c r="F50" s="310" t="b">
        <f t="shared" si="3"/>
        <v>0</v>
      </c>
      <c r="G50" s="442"/>
      <c r="H50" s="442"/>
      <c r="J50" s="494">
        <v>11</v>
      </c>
      <c r="K50" s="501"/>
      <c r="L50" s="501"/>
      <c r="M50" s="502" t="s">
        <v>139</v>
      </c>
      <c r="N50" s="572"/>
      <c r="O50" s="310" t="b">
        <f t="shared" si="4"/>
        <v>0</v>
      </c>
      <c r="S50" s="494">
        <v>11</v>
      </c>
      <c r="T50" s="501"/>
      <c r="U50" s="501"/>
      <c r="V50" s="502" t="s">
        <v>139</v>
      </c>
      <c r="W50" s="573"/>
      <c r="X50" s="313" t="b">
        <f t="shared" si="5"/>
        <v>0</v>
      </c>
      <c r="AB50" s="494">
        <v>11</v>
      </c>
      <c r="AC50" s="496"/>
      <c r="AD50" s="496"/>
      <c r="AE50" s="502" t="s">
        <v>139</v>
      </c>
      <c r="AF50" s="570"/>
      <c r="AG50" s="313" t="b">
        <f t="shared" si="6"/>
        <v>0</v>
      </c>
    </row>
    <row r="51" spans="1:33" ht="12.75">
      <c r="A51" s="500">
        <v>12</v>
      </c>
      <c r="B51" s="501"/>
      <c r="C51" s="501"/>
      <c r="D51" s="502" t="s">
        <v>139</v>
      </c>
      <c r="E51" s="571"/>
      <c r="F51" s="310" t="b">
        <f t="shared" si="3"/>
        <v>0</v>
      </c>
      <c r="G51" s="442"/>
      <c r="H51" s="442"/>
      <c r="J51" s="500">
        <v>12</v>
      </c>
      <c r="K51" s="501"/>
      <c r="L51" s="501"/>
      <c r="M51" s="502" t="s">
        <v>139</v>
      </c>
      <c r="N51" s="572"/>
      <c r="O51" s="310" t="b">
        <f t="shared" si="4"/>
        <v>0</v>
      </c>
      <c r="S51" s="500">
        <v>12</v>
      </c>
      <c r="T51" s="501"/>
      <c r="U51" s="501"/>
      <c r="V51" s="502" t="s">
        <v>139</v>
      </c>
      <c r="W51" s="573"/>
      <c r="X51" s="313" t="b">
        <f t="shared" si="5"/>
        <v>0</v>
      </c>
      <c r="AB51" s="494">
        <v>12</v>
      </c>
      <c r="AC51" s="496"/>
      <c r="AD51" s="496"/>
      <c r="AE51" s="502" t="s">
        <v>139</v>
      </c>
      <c r="AF51" s="570"/>
      <c r="AG51" s="313" t="b">
        <f t="shared" si="6"/>
        <v>0</v>
      </c>
    </row>
    <row r="52" spans="1:33" ht="12.75">
      <c r="A52" s="494">
        <v>13</v>
      </c>
      <c r="B52" s="505"/>
      <c r="C52" s="505"/>
      <c r="D52" s="502" t="s">
        <v>139</v>
      </c>
      <c r="E52" s="574"/>
      <c r="F52" s="310" t="b">
        <f t="shared" si="3"/>
        <v>0</v>
      </c>
      <c r="G52" s="442"/>
      <c r="H52" s="442"/>
      <c r="J52" s="494">
        <v>13</v>
      </c>
      <c r="K52" s="505"/>
      <c r="L52" s="505"/>
      <c r="M52" s="502" t="s">
        <v>139</v>
      </c>
      <c r="N52" s="575"/>
      <c r="O52" s="310" t="b">
        <f t="shared" si="4"/>
        <v>0</v>
      </c>
      <c r="S52" s="500">
        <v>13</v>
      </c>
      <c r="T52" s="505"/>
      <c r="U52" s="505"/>
      <c r="V52" s="502" t="s">
        <v>139</v>
      </c>
      <c r="W52" s="576"/>
      <c r="X52" s="313" t="b">
        <f t="shared" si="5"/>
        <v>0</v>
      </c>
      <c r="AB52" s="494">
        <v>13</v>
      </c>
      <c r="AC52" s="496"/>
      <c r="AD52" s="496"/>
      <c r="AE52" s="502" t="s">
        <v>139</v>
      </c>
      <c r="AF52" s="570"/>
      <c r="AG52" s="313" t="b">
        <f t="shared" si="6"/>
        <v>0</v>
      </c>
    </row>
    <row r="53" spans="1:33" ht="12.75">
      <c r="A53" s="500">
        <v>14</v>
      </c>
      <c r="B53" s="505"/>
      <c r="C53" s="505"/>
      <c r="D53" s="502" t="s">
        <v>139</v>
      </c>
      <c r="E53" s="574"/>
      <c r="F53" s="310" t="b">
        <f t="shared" si="3"/>
        <v>0</v>
      </c>
      <c r="G53" s="442"/>
      <c r="H53" s="442"/>
      <c r="J53" s="500">
        <v>14</v>
      </c>
      <c r="K53" s="505"/>
      <c r="L53" s="505"/>
      <c r="M53" s="502" t="s">
        <v>139</v>
      </c>
      <c r="N53" s="575"/>
      <c r="O53" s="310" t="b">
        <f t="shared" si="4"/>
        <v>0</v>
      </c>
      <c r="S53" s="494">
        <v>14</v>
      </c>
      <c r="T53" s="505"/>
      <c r="U53" s="505"/>
      <c r="V53" s="502" t="s">
        <v>139</v>
      </c>
      <c r="W53" s="576"/>
      <c r="X53" s="313" t="b">
        <f t="shared" si="5"/>
        <v>0</v>
      </c>
      <c r="AB53" s="494">
        <v>14</v>
      </c>
      <c r="AC53" s="496"/>
      <c r="AD53" s="496"/>
      <c r="AE53" s="502" t="s">
        <v>139</v>
      </c>
      <c r="AF53" s="570"/>
      <c r="AG53" s="313" t="b">
        <f t="shared" si="6"/>
        <v>0</v>
      </c>
    </row>
    <row r="54" spans="1:33" ht="12.75">
      <c r="A54" s="494">
        <v>15</v>
      </c>
      <c r="B54" s="505"/>
      <c r="C54" s="505"/>
      <c r="D54" s="502" t="s">
        <v>139</v>
      </c>
      <c r="E54" s="574"/>
      <c r="F54" s="310" t="b">
        <f t="shared" si="3"/>
        <v>0</v>
      </c>
      <c r="G54" s="442"/>
      <c r="H54" s="442"/>
      <c r="J54" s="494">
        <v>15</v>
      </c>
      <c r="K54" s="505"/>
      <c r="L54" s="505"/>
      <c r="M54" s="502" t="s">
        <v>139</v>
      </c>
      <c r="N54" s="575"/>
      <c r="O54" s="310" t="b">
        <f t="shared" si="4"/>
        <v>0</v>
      </c>
      <c r="S54" s="500">
        <v>15</v>
      </c>
      <c r="T54" s="505"/>
      <c r="U54" s="505"/>
      <c r="V54" s="502" t="s">
        <v>139</v>
      </c>
      <c r="W54" s="576"/>
      <c r="X54" s="313" t="b">
        <f t="shared" si="5"/>
        <v>0</v>
      </c>
      <c r="AB54" s="494">
        <v>15</v>
      </c>
      <c r="AC54" s="496"/>
      <c r="AD54" s="496"/>
      <c r="AE54" s="502" t="s">
        <v>139</v>
      </c>
      <c r="AF54" s="570"/>
      <c r="AG54" s="313" t="b">
        <f t="shared" si="6"/>
        <v>0</v>
      </c>
    </row>
    <row r="55" spans="1:33" ht="12.75">
      <c r="A55" s="500">
        <v>16</v>
      </c>
      <c r="B55" s="505"/>
      <c r="C55" s="505"/>
      <c r="D55" s="502" t="s">
        <v>139</v>
      </c>
      <c r="E55" s="574"/>
      <c r="F55" s="310" t="b">
        <f t="shared" si="3"/>
        <v>0</v>
      </c>
      <c r="G55" s="442"/>
      <c r="H55" s="442"/>
      <c r="J55" s="500">
        <v>16</v>
      </c>
      <c r="K55" s="505"/>
      <c r="L55" s="505"/>
      <c r="M55" s="502" t="s">
        <v>139</v>
      </c>
      <c r="N55" s="575"/>
      <c r="O55" s="310" t="b">
        <f t="shared" si="4"/>
        <v>0</v>
      </c>
      <c r="S55" s="500">
        <v>16</v>
      </c>
      <c r="T55" s="505"/>
      <c r="U55" s="505"/>
      <c r="V55" s="502" t="s">
        <v>139</v>
      </c>
      <c r="W55" s="576"/>
      <c r="X55" s="313" t="b">
        <f t="shared" si="5"/>
        <v>0</v>
      </c>
      <c r="AB55" s="494">
        <v>16</v>
      </c>
      <c r="AC55" s="496"/>
      <c r="AD55" s="496"/>
      <c r="AE55" s="502" t="s">
        <v>139</v>
      </c>
      <c r="AF55" s="570"/>
      <c r="AG55" s="313" t="b">
        <f t="shared" si="6"/>
        <v>0</v>
      </c>
    </row>
    <row r="56" spans="1:33" ht="12.75">
      <c r="A56" s="500">
        <v>16</v>
      </c>
      <c r="B56" s="505"/>
      <c r="C56" s="505"/>
      <c r="D56" s="502" t="s">
        <v>139</v>
      </c>
      <c r="E56" s="574"/>
      <c r="F56" s="310" t="b">
        <f t="shared" si="3"/>
        <v>0</v>
      </c>
      <c r="G56" s="442"/>
      <c r="H56" s="442"/>
      <c r="J56" s="500">
        <v>16</v>
      </c>
      <c r="K56" s="505"/>
      <c r="L56" s="505"/>
      <c r="M56" s="502" t="s">
        <v>139</v>
      </c>
      <c r="N56" s="575"/>
      <c r="O56" s="310" t="b">
        <f t="shared" si="4"/>
        <v>0</v>
      </c>
      <c r="S56" s="500">
        <v>16</v>
      </c>
      <c r="T56" s="505"/>
      <c r="U56" s="505"/>
      <c r="V56" s="502" t="s">
        <v>139</v>
      </c>
      <c r="W56" s="576"/>
      <c r="X56" s="313" t="b">
        <f t="shared" si="5"/>
        <v>0</v>
      </c>
      <c r="AB56" s="494">
        <v>17</v>
      </c>
      <c r="AC56" s="496"/>
      <c r="AD56" s="496"/>
      <c r="AE56" s="502" t="s">
        <v>139</v>
      </c>
      <c r="AF56" s="570"/>
      <c r="AG56" s="313" t="b">
        <f t="shared" si="6"/>
        <v>0</v>
      </c>
    </row>
    <row r="57" spans="1:33" ht="12.75">
      <c r="A57" s="500">
        <v>18</v>
      </c>
      <c r="B57" s="505"/>
      <c r="C57" s="505"/>
      <c r="D57" s="502" t="s">
        <v>139</v>
      </c>
      <c r="E57" s="574"/>
      <c r="F57" s="310" t="b">
        <f t="shared" si="3"/>
        <v>0</v>
      </c>
      <c r="G57" s="442"/>
      <c r="H57" s="442"/>
      <c r="J57" s="500">
        <v>18</v>
      </c>
      <c r="K57" s="505"/>
      <c r="L57" s="505"/>
      <c r="M57" s="502" t="s">
        <v>139</v>
      </c>
      <c r="N57" s="575"/>
      <c r="O57" s="310" t="b">
        <f t="shared" si="4"/>
        <v>0</v>
      </c>
      <c r="S57" s="500">
        <v>18</v>
      </c>
      <c r="T57" s="505"/>
      <c r="U57" s="505"/>
      <c r="V57" s="502" t="s">
        <v>139</v>
      </c>
      <c r="W57" s="576"/>
      <c r="X57" s="313" t="b">
        <f t="shared" si="5"/>
        <v>0</v>
      </c>
      <c r="AB57" s="494">
        <v>18</v>
      </c>
      <c r="AC57" s="496"/>
      <c r="AD57" s="496"/>
      <c r="AE57" s="502" t="s">
        <v>139</v>
      </c>
      <c r="AF57" s="570"/>
      <c r="AG57" s="313" t="b">
        <f t="shared" si="6"/>
        <v>0</v>
      </c>
    </row>
    <row r="58" spans="1:33" ht="12.75">
      <c r="A58" s="500">
        <v>19</v>
      </c>
      <c r="B58" s="505"/>
      <c r="C58" s="505"/>
      <c r="D58" s="502" t="s">
        <v>139</v>
      </c>
      <c r="E58" s="574"/>
      <c r="F58" s="310" t="b">
        <f t="shared" si="3"/>
        <v>0</v>
      </c>
      <c r="G58" s="442"/>
      <c r="H58" s="442"/>
      <c r="J58" s="500">
        <v>19</v>
      </c>
      <c r="K58" s="505"/>
      <c r="L58" s="505"/>
      <c r="M58" s="502" t="s">
        <v>139</v>
      </c>
      <c r="N58" s="575"/>
      <c r="O58" s="310" t="b">
        <f t="shared" si="4"/>
        <v>0</v>
      </c>
      <c r="S58" s="500">
        <v>19</v>
      </c>
      <c r="T58" s="505"/>
      <c r="U58" s="505"/>
      <c r="V58" s="502" t="s">
        <v>139</v>
      </c>
      <c r="W58" s="576"/>
      <c r="X58" s="313" t="b">
        <f t="shared" si="5"/>
        <v>0</v>
      </c>
      <c r="AB58" s="494">
        <v>19</v>
      </c>
      <c r="AC58" s="496"/>
      <c r="AD58" s="496"/>
      <c r="AE58" s="502" t="s">
        <v>139</v>
      </c>
      <c r="AF58" s="570"/>
      <c r="AG58" s="313" t="b">
        <f t="shared" si="6"/>
        <v>0</v>
      </c>
    </row>
    <row r="59" spans="1:33" ht="13.5" thickBot="1">
      <c r="A59" s="511">
        <v>20</v>
      </c>
      <c r="B59" s="512"/>
      <c r="C59" s="512"/>
      <c r="D59" s="513" t="s">
        <v>139</v>
      </c>
      <c r="E59" s="577"/>
      <c r="F59" s="332" t="b">
        <f t="shared" si="3"/>
        <v>0</v>
      </c>
      <c r="G59" s="442"/>
      <c r="H59" s="442"/>
      <c r="J59" s="511">
        <v>20</v>
      </c>
      <c r="K59" s="512"/>
      <c r="L59" s="512"/>
      <c r="M59" s="513" t="s">
        <v>139</v>
      </c>
      <c r="N59" s="578"/>
      <c r="O59" s="332" t="b">
        <f t="shared" si="4"/>
        <v>0</v>
      </c>
      <c r="P59" s="523"/>
      <c r="S59" s="511">
        <v>20</v>
      </c>
      <c r="T59" s="512"/>
      <c r="U59" s="512"/>
      <c r="V59" s="513" t="s">
        <v>139</v>
      </c>
      <c r="W59" s="579"/>
      <c r="X59" s="335" t="b">
        <f t="shared" si="5"/>
        <v>0</v>
      </c>
      <c r="AB59" s="511">
        <v>20</v>
      </c>
      <c r="AC59" s="512"/>
      <c r="AD59" s="512"/>
      <c r="AE59" s="513" t="s">
        <v>139</v>
      </c>
      <c r="AF59" s="580"/>
      <c r="AG59" s="335" t="b">
        <f t="shared" si="6"/>
        <v>0</v>
      </c>
    </row>
    <row r="60" spans="1:33" ht="12.75">
      <c r="A60" s="518"/>
      <c r="B60" s="518"/>
      <c r="C60" s="518"/>
      <c r="D60" s="519"/>
      <c r="E60" s="520"/>
      <c r="F60" s="521"/>
      <c r="G60" s="522"/>
      <c r="H60" s="522"/>
      <c r="J60" s="518"/>
      <c r="K60" s="518"/>
      <c r="L60" s="518"/>
      <c r="M60" s="519"/>
      <c r="N60" s="520"/>
      <c r="O60" s="521"/>
      <c r="P60" s="522"/>
      <c r="Q60" s="522"/>
      <c r="S60" s="518"/>
      <c r="T60" s="518"/>
      <c r="U60" s="518"/>
      <c r="V60" s="519"/>
      <c r="W60" s="520"/>
      <c r="X60" s="521"/>
      <c r="Y60" s="522"/>
      <c r="Z60" s="522"/>
      <c r="AB60" s="581"/>
      <c r="AC60" s="509"/>
      <c r="AD60" s="509"/>
      <c r="AE60" s="509"/>
      <c r="AF60" s="520"/>
      <c r="AG60" s="521"/>
    </row>
    <row r="61" spans="1:33" ht="12.75">
      <c r="A61" s="524"/>
      <c r="B61" s="524"/>
      <c r="C61" s="524"/>
      <c r="D61" s="525"/>
      <c r="E61" s="526" t="s">
        <v>124</v>
      </c>
      <c r="F61" s="527"/>
      <c r="G61" s="412"/>
      <c r="H61" s="412"/>
      <c r="J61" s="524"/>
      <c r="K61" s="524"/>
      <c r="L61" s="524"/>
      <c r="M61" s="525"/>
      <c r="N61" s="526" t="s">
        <v>125</v>
      </c>
      <c r="O61" s="527"/>
      <c r="P61" s="412"/>
      <c r="Q61" s="412"/>
      <c r="S61" s="524"/>
      <c r="T61" s="524"/>
      <c r="U61" s="524"/>
      <c r="V61" s="525"/>
      <c r="W61" s="526" t="s">
        <v>126</v>
      </c>
      <c r="X61" s="527"/>
      <c r="Y61" s="412"/>
      <c r="Z61" s="412"/>
      <c r="AB61" s="581"/>
      <c r="AC61" s="509"/>
      <c r="AD61" s="509"/>
      <c r="AE61" s="509"/>
      <c r="AF61" s="529" t="s">
        <v>149</v>
      </c>
      <c r="AG61" s="531"/>
    </row>
    <row r="62" spans="28:35" ht="12.75">
      <c r="AB62" s="518"/>
      <c r="AC62" s="518"/>
      <c r="AD62" s="518"/>
      <c r="AE62" s="519"/>
      <c r="AF62" s="442"/>
      <c r="AH62" s="522"/>
      <c r="AI62" s="522"/>
    </row>
    <row r="63" spans="28:35" ht="12.75">
      <c r="AB63" s="524"/>
      <c r="AC63" s="524"/>
      <c r="AD63" s="524"/>
      <c r="AE63" s="525"/>
      <c r="AF63" s="442"/>
      <c r="AH63" s="412"/>
      <c r="AI63" s="412"/>
    </row>
    <row r="123" spans="28:35" ht="12.75">
      <c r="AB123" s="523"/>
      <c r="AC123" s="523"/>
      <c r="AD123" s="523"/>
      <c r="AE123" s="523"/>
      <c r="AF123" s="523"/>
      <c r="AG123" s="523"/>
      <c r="AH123" s="523"/>
      <c r="AI123" s="523"/>
    </row>
    <row r="136" spans="28:35" ht="12.75">
      <c r="AB136" s="523"/>
      <c r="AC136" s="523"/>
      <c r="AD136" s="523"/>
      <c r="AE136" s="523"/>
      <c r="AF136" s="582"/>
      <c r="AG136" s="523"/>
      <c r="AH136" s="523"/>
      <c r="AI136" s="523"/>
    </row>
    <row r="162" spans="19:26" ht="12.75">
      <c r="S162" s="523"/>
      <c r="T162" s="523"/>
      <c r="U162" s="523"/>
      <c r="V162" s="523"/>
      <c r="W162" s="582"/>
      <c r="X162" s="523"/>
      <c r="Y162" s="523"/>
      <c r="Z162" s="523"/>
    </row>
    <row r="179" spans="1:35" s="523" customFormat="1" ht="12.75">
      <c r="A179" s="442"/>
      <c r="B179" s="442"/>
      <c r="C179" s="442"/>
      <c r="D179" s="443"/>
      <c r="E179" s="444"/>
      <c r="F179" s="444"/>
      <c r="G179" s="444"/>
      <c r="H179" s="444"/>
      <c r="I179" s="444"/>
      <c r="N179" s="582"/>
      <c r="S179" s="442"/>
      <c r="T179" s="442"/>
      <c r="U179" s="442"/>
      <c r="V179" s="442"/>
      <c r="W179" s="445"/>
      <c r="X179" s="442"/>
      <c r="Y179" s="442"/>
      <c r="Z179" s="442"/>
      <c r="AB179" s="442"/>
      <c r="AC179" s="442"/>
      <c r="AD179" s="442"/>
      <c r="AE179" s="442"/>
      <c r="AF179" s="445"/>
      <c r="AG179" s="442"/>
      <c r="AH179" s="442"/>
      <c r="AI179" s="442"/>
    </row>
  </sheetData>
  <sheetProtection password="CE9A" sheet="1" objects="1" scenarios="1"/>
  <mergeCells count="41">
    <mergeCell ref="AF61:AG61"/>
    <mergeCell ref="AB37:AB39"/>
    <mergeCell ref="AC37:AC38"/>
    <mergeCell ref="AE37:AE39"/>
    <mergeCell ref="AF37:AI37"/>
    <mergeCell ref="AF38:AI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Etjen</dc:creator>
  <cp:keywords/>
  <dc:description/>
  <cp:lastModifiedBy>TT</cp:lastModifiedBy>
  <cp:lastPrinted>2013-08-24T16:51:21Z</cp:lastPrinted>
  <dcterms:created xsi:type="dcterms:W3CDTF">2005-04-30T08:42:04Z</dcterms:created>
  <dcterms:modified xsi:type="dcterms:W3CDTF">2013-09-09T15:33:54Z</dcterms:modified>
  <cp:category/>
  <cp:version/>
  <cp:contentType/>
  <cp:contentStatus/>
</cp:coreProperties>
</file>